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7C2F58EA-F954-460F-9FB7-B4897BD116DE}" xr6:coauthVersionLast="45" xr6:coauthVersionMax="45" xr10:uidLastSave="{00000000-0000-0000-0000-000000000000}"/>
  <bookViews>
    <workbookView xWindow="-120" yWindow="-120" windowWidth="29040" windowHeight="15990" activeTab="1" xr2:uid="{00000000-000D-0000-FFFF-FFFF00000000}"/>
  </bookViews>
  <sheets>
    <sheet name="15 сент" sheetId="2" r:id="rId1"/>
    <sheet name="15 окт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6" i="3" l="1"/>
  <c r="E74" i="3"/>
  <c r="E60" i="3"/>
  <c r="E20" i="3"/>
  <c r="E15" i="3"/>
  <c r="E75" i="3" l="1"/>
  <c r="E79" i="3"/>
  <c r="E77" i="3"/>
  <c r="E78" i="3" l="1"/>
  <c r="G72" i="2" l="1"/>
  <c r="E77" i="2" l="1"/>
  <c r="E76" i="2"/>
  <c r="E75" i="2"/>
  <c r="E74" i="2"/>
  <c r="F72" i="2"/>
  <c r="E72" i="2"/>
  <c r="G60" i="2"/>
  <c r="F60" i="2"/>
  <c r="E60" i="2"/>
  <c r="G17" i="2"/>
  <c r="F17" i="2"/>
  <c r="E17" i="2"/>
  <c r="G14" i="2"/>
  <c r="F14" i="2"/>
  <c r="E14" i="2"/>
  <c r="F73" i="2" l="1"/>
  <c r="G73" i="2"/>
  <c r="E73" i="2"/>
</calcChain>
</file>

<file path=xl/sharedStrings.xml><?xml version="1.0" encoding="utf-8"?>
<sst xmlns="http://schemas.openxmlformats.org/spreadsheetml/2006/main" count="208" uniqueCount="135">
  <si>
    <t>Вид спорта</t>
  </si>
  <si>
    <t>Ф.И.О. Тренера/</t>
  </si>
  <si>
    <t>(кол-во часов)</t>
  </si>
  <si>
    <t>Кол-во человек в группе</t>
  </si>
  <si>
    <t>Зачислено (чел.) за период</t>
  </si>
  <si>
    <t>Отчислено (чел.) за период</t>
  </si>
  <si>
    <t>Переведено (чел.) за период</t>
  </si>
  <si>
    <t>Банщиков Владимир Григорьевич</t>
  </si>
  <si>
    <t>НП-1 «В»</t>
  </si>
  <si>
    <t>Всего:</t>
  </si>
  <si>
    <t>«плавание»</t>
  </si>
  <si>
    <t>Багрина Галина Петровна</t>
  </si>
  <si>
    <t>Белоножко Ольга Владимировна</t>
  </si>
  <si>
    <t>Калиниченко Евгения Владимировна</t>
  </si>
  <si>
    <t xml:space="preserve">НП - 2 «И» </t>
  </si>
  <si>
    <t>«футбол»</t>
  </si>
  <si>
    <t>Пешков Игорь Александрович</t>
  </si>
  <si>
    <t>НП -1 «Е»</t>
  </si>
  <si>
    <t xml:space="preserve">                                                    в том числе Т</t>
  </si>
  <si>
    <t xml:space="preserve"> Всего:</t>
  </si>
  <si>
    <t xml:space="preserve"> СО</t>
  </si>
  <si>
    <t>НП</t>
  </si>
  <si>
    <t>Кол-во часов в не-делю</t>
  </si>
  <si>
    <t>Группа (этап спортивной подготовки, год подготовки и ее кодифика-тор)</t>
  </si>
  <si>
    <t>Всего по всем группам подготовки, по видам спорта:</t>
  </si>
  <si>
    <t>Ширяев Николай Геннадьевич</t>
  </si>
  <si>
    <t>Т-2 "В"</t>
  </si>
  <si>
    <t>НП-1 "К"</t>
  </si>
  <si>
    <t>в НП-2 "И"</t>
  </si>
  <si>
    <t>СО  «Я»</t>
  </si>
  <si>
    <t>НП-3 "У"</t>
  </si>
  <si>
    <t>НП-1 "Я"</t>
  </si>
  <si>
    <t>НП-2 "А"</t>
  </si>
  <si>
    <t>Т-1 "Д"</t>
  </si>
  <si>
    <t>Т-1 "Г"</t>
  </si>
  <si>
    <t>Карюкина Алена</t>
  </si>
  <si>
    <t>Олеговна</t>
  </si>
  <si>
    <t>НП-2 "Б"</t>
  </si>
  <si>
    <t>НП-1 "Д"</t>
  </si>
  <si>
    <t xml:space="preserve">Евсеева Надежда </t>
  </si>
  <si>
    <t>НП-1 "А"</t>
  </si>
  <si>
    <t>Владимировна (6)</t>
  </si>
  <si>
    <t>НП-1 «Е»</t>
  </si>
  <si>
    <t>СО адапт</t>
  </si>
  <si>
    <t>Т-3 "С"</t>
  </si>
  <si>
    <t>СО "Б"</t>
  </si>
  <si>
    <t>в НП-1 "Г"</t>
  </si>
  <si>
    <t>НП-1 "Г"</t>
  </si>
  <si>
    <t>из СО "Б"</t>
  </si>
  <si>
    <t>НП-2 "Д"</t>
  </si>
  <si>
    <t>НП-3 "Е"</t>
  </si>
  <si>
    <t>Т-3 "В"</t>
  </si>
  <si>
    <t>из НП-1 "К"</t>
  </si>
  <si>
    <t>из НП-2 "И" Калинич</t>
  </si>
  <si>
    <t>НП-2 "Н"</t>
  </si>
  <si>
    <t>в НП-2 "П"</t>
  </si>
  <si>
    <t>НП-2 "П"</t>
  </si>
  <si>
    <t>НП-3 "О"</t>
  </si>
  <si>
    <t>СО «Ч»</t>
  </si>
  <si>
    <t>из СО "Ч"</t>
  </si>
  <si>
    <t>в НП-1 "Т"</t>
  </si>
  <si>
    <t>НП-1 "Т"</t>
  </si>
  <si>
    <t>НП-2 "Р"</t>
  </si>
  <si>
    <t>НП-1 "Ш"</t>
  </si>
  <si>
    <t>НП-2 "Щ"</t>
  </si>
  <si>
    <t>НП-3 "Х"</t>
  </si>
  <si>
    <t>из Т-3 "Ф"</t>
  </si>
  <si>
    <t>НП-1 "Б"</t>
  </si>
  <si>
    <t>НП-2 "Ж"</t>
  </si>
  <si>
    <t>Т-1 "Б"</t>
  </si>
  <si>
    <t>НП-2 "В"</t>
  </si>
  <si>
    <t>НП -3 «А»</t>
  </si>
  <si>
    <t>платная</t>
  </si>
  <si>
    <t>Петровна</t>
  </si>
  <si>
    <t>"волейбол"</t>
  </si>
  <si>
    <t>"настольный теннис"</t>
  </si>
  <si>
    <t>НП-1</t>
  </si>
  <si>
    <t>набор</t>
  </si>
  <si>
    <t>Пошивайлова Полина Дмитриевна</t>
  </si>
  <si>
    <t>Дмитриевна</t>
  </si>
  <si>
    <t>из платной</t>
  </si>
  <si>
    <t>в НП-1 "Л" Калинич</t>
  </si>
  <si>
    <t>из НП-1 "Г" Белонож</t>
  </si>
  <si>
    <t>из СО "Б" Белонож</t>
  </si>
  <si>
    <t>из платной Белоножко</t>
  </si>
  <si>
    <t>из платной Чумак</t>
  </si>
  <si>
    <t>НП-1 "Л"</t>
  </si>
  <si>
    <t>в НП-3 "У" Чумак</t>
  </si>
  <si>
    <t>Платные</t>
  </si>
  <si>
    <t>из СО "Я"</t>
  </si>
  <si>
    <t>Павленов Олег</t>
  </si>
  <si>
    <t>Георгиевич</t>
  </si>
  <si>
    <t>Чумак Валентина Феликсовна</t>
  </si>
  <si>
    <t>из платной Багриной</t>
  </si>
  <si>
    <t xml:space="preserve">Швец Татьяна </t>
  </si>
  <si>
    <t>Алексеевна</t>
  </si>
  <si>
    <t>Белоножко Дмитрий Леонидович                                      6</t>
  </si>
  <si>
    <t>Т-3 "Д"</t>
  </si>
  <si>
    <t>Геннадьевич</t>
  </si>
  <si>
    <t>из Т-3 "Г"</t>
  </si>
  <si>
    <t>в Т-3 "Д"</t>
  </si>
  <si>
    <t>из Т-1 "Б"</t>
  </si>
  <si>
    <t>Заместитель директора по спортивной работе   ________________________  Багрина Г.П.</t>
  </si>
  <si>
    <t xml:space="preserve">И.о.директора Спортшколы «Олимп» _____________________ Банщиков В.Г.
Директор Спортшколы «Олимп» _____________________ Мокряков А.А.
</t>
  </si>
  <si>
    <t xml:space="preserve">из платной </t>
  </si>
  <si>
    <t>Отчёт о наполняемости групп на этапах спортивной подготовки на 16.09.2019 в Спортшколе «Олимп»</t>
  </si>
  <si>
    <t>НП-1 "Ф"</t>
  </si>
  <si>
    <t>НП-1 "Ж"</t>
  </si>
  <si>
    <t>НП-1 "З"</t>
  </si>
  <si>
    <t>НП-1 "Ц"</t>
  </si>
  <si>
    <t>Шубина Диана</t>
  </si>
  <si>
    <t>Андреевна</t>
  </si>
  <si>
    <t>Гарифов Дмитрий Русланович   24</t>
  </si>
  <si>
    <t>НП-1 "А""</t>
  </si>
  <si>
    <t>ПСП № 6</t>
  </si>
  <si>
    <t>ПСП  №4</t>
  </si>
  <si>
    <t>ПСП №5</t>
  </si>
  <si>
    <t>ПСП №2</t>
  </si>
  <si>
    <t>ПСП №3</t>
  </si>
  <si>
    <t>ПСП №1</t>
  </si>
  <si>
    <t>ПСП</t>
  </si>
  <si>
    <t>Белоножко Дмитрий Леонидович</t>
  </si>
  <si>
    <t>НП (адаптив.)</t>
  </si>
  <si>
    <t>НП  (адапт.)</t>
  </si>
  <si>
    <t>ПСП №7</t>
  </si>
  <si>
    <t>Т-1  "Е"</t>
  </si>
  <si>
    <t>Т-1 "П"</t>
  </si>
  <si>
    <t xml:space="preserve">НП-2 "М" </t>
  </si>
  <si>
    <t xml:space="preserve">Т- 1 "В"                </t>
  </si>
  <si>
    <r>
      <rPr>
        <sz val="14"/>
        <color theme="1"/>
        <rFont val="Times New Roman"/>
        <family val="1"/>
        <charset val="204"/>
      </rPr>
      <t xml:space="preserve">НП-2 "О" </t>
    </r>
    <r>
      <rPr>
        <sz val="11"/>
        <color theme="1"/>
        <rFont val="Times New Roman"/>
        <family val="1"/>
        <charset val="204"/>
      </rPr>
      <t xml:space="preserve">                      </t>
    </r>
  </si>
  <si>
    <t>НП-1 "В"</t>
  </si>
  <si>
    <t>НП-2 "У"</t>
  </si>
  <si>
    <t xml:space="preserve">НП -2 «Е» </t>
  </si>
  <si>
    <t xml:space="preserve">Наполняемость групп на этапах спортивной подготовки  в Спортшколе «Олимп» </t>
  </si>
  <si>
    <t xml:space="preserve">НП- 1 "Х"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</si>
</sst>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1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top" wrapText="1"/>
    </xf>
    <xf numFmtId="0" fontId="4" fillId="0" borderId="2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4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0" fillId="0" borderId="22" xfId="0" applyBorder="1"/>
    <xf numFmtId="0" fontId="0" fillId="0" borderId="23" xfId="0" applyBorder="1"/>
    <xf numFmtId="0" fontId="0" fillId="0" borderId="1" xfId="0" applyBorder="1"/>
    <xf numFmtId="0" fontId="0" fillId="0" borderId="1" xfId="0" applyFill="1" applyBorder="1"/>
    <xf numFmtId="0" fontId="4" fillId="0" borderId="31" xfId="0" applyFont="1" applyFill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4" fillId="2" borderId="30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top" wrapText="1"/>
    </xf>
    <xf numFmtId="1" fontId="0" fillId="0" borderId="0" xfId="0" applyNumberFormat="1"/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1" fontId="4" fillId="0" borderId="45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1" fontId="4" fillId="3" borderId="44" xfId="0" applyNumberFormat="1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83"/>
  <sheetViews>
    <sheetView topLeftCell="A34" workbookViewId="0">
      <selection activeCell="A79" sqref="A79:G79"/>
    </sheetView>
  </sheetViews>
  <sheetFormatPr defaultRowHeight="15" x14ac:dyDescent="0.25"/>
  <cols>
    <col min="1" max="1" width="17" customWidth="1"/>
    <col min="2" max="2" width="27.42578125" customWidth="1"/>
    <col min="4" max="4" width="16.28515625" customWidth="1"/>
    <col min="5" max="6" width="13.7109375" customWidth="1"/>
    <col min="7" max="7" width="15.7109375" style="4" customWidth="1"/>
    <col min="8" max="8" width="7.28515625" customWidth="1"/>
    <col min="9" max="9" width="27.42578125" customWidth="1"/>
  </cols>
  <sheetData>
    <row r="2" spans="1:9" ht="18.75" x14ac:dyDescent="0.3">
      <c r="A2" s="238" t="s">
        <v>105</v>
      </c>
      <c r="B2" s="238"/>
      <c r="C2" s="238"/>
      <c r="D2" s="238"/>
      <c r="E2" s="238"/>
      <c r="F2" s="238"/>
      <c r="G2" s="238"/>
      <c r="H2" s="238"/>
      <c r="I2" s="238"/>
    </row>
    <row r="3" spans="1:9" ht="15.75" thickBot="1" x14ac:dyDescent="0.3"/>
    <row r="4" spans="1:9" ht="125.25" customHeight="1" x14ac:dyDescent="0.25">
      <c r="A4" s="239" t="s">
        <v>0</v>
      </c>
      <c r="B4" s="46" t="s">
        <v>1</v>
      </c>
      <c r="C4" s="239" t="s">
        <v>22</v>
      </c>
      <c r="D4" s="239" t="s">
        <v>23</v>
      </c>
      <c r="E4" s="239" t="s">
        <v>3</v>
      </c>
      <c r="F4" s="239" t="s">
        <v>4</v>
      </c>
      <c r="G4" s="241" t="s">
        <v>5</v>
      </c>
      <c r="H4" s="243" t="s">
        <v>6</v>
      </c>
      <c r="I4" s="244"/>
    </row>
    <row r="5" spans="1:9" ht="19.5" thickBot="1" x14ac:dyDescent="0.3">
      <c r="A5" s="240"/>
      <c r="B5" s="47" t="s">
        <v>2</v>
      </c>
      <c r="C5" s="240"/>
      <c r="D5" s="240"/>
      <c r="E5" s="240"/>
      <c r="F5" s="240"/>
      <c r="G5" s="242"/>
      <c r="H5" s="245"/>
      <c r="I5" s="246"/>
    </row>
    <row r="6" spans="1:9" ht="19.5" thickBot="1" x14ac:dyDescent="0.3">
      <c r="A6" s="2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23">
        <v>7</v>
      </c>
      <c r="H6" s="243">
        <v>8</v>
      </c>
      <c r="I6" s="244"/>
    </row>
    <row r="7" spans="1:9" ht="20.25" customHeight="1" x14ac:dyDescent="0.25">
      <c r="A7" s="251" t="s">
        <v>74</v>
      </c>
      <c r="B7" s="253" t="s">
        <v>7</v>
      </c>
      <c r="C7" s="51">
        <v>7</v>
      </c>
      <c r="D7" s="63" t="s">
        <v>34</v>
      </c>
      <c r="E7" s="63">
        <v>9</v>
      </c>
      <c r="F7" s="43"/>
      <c r="G7" s="63"/>
      <c r="H7" s="43"/>
      <c r="I7" s="12"/>
    </row>
    <row r="8" spans="1:9" ht="20.25" customHeight="1" x14ac:dyDescent="0.25">
      <c r="A8" s="251"/>
      <c r="B8" s="254"/>
      <c r="C8" s="67">
        <v>7</v>
      </c>
      <c r="D8" s="37" t="s">
        <v>33</v>
      </c>
      <c r="E8" s="37">
        <v>14</v>
      </c>
      <c r="F8" s="36"/>
      <c r="G8" s="37"/>
      <c r="H8" s="36"/>
      <c r="I8" s="11"/>
    </row>
    <row r="9" spans="1:9" ht="20.25" customHeight="1" thickBot="1" x14ac:dyDescent="0.3">
      <c r="A9" s="251"/>
      <c r="B9" s="79">
        <v>20</v>
      </c>
      <c r="C9" s="69">
        <v>6</v>
      </c>
      <c r="D9" s="65" t="s">
        <v>32</v>
      </c>
      <c r="E9" s="65">
        <v>15</v>
      </c>
      <c r="F9" s="44"/>
      <c r="G9" s="65"/>
      <c r="H9" s="44"/>
      <c r="I9" s="9"/>
    </row>
    <row r="10" spans="1:9" ht="20.25" customHeight="1" x14ac:dyDescent="0.25">
      <c r="A10" s="252"/>
      <c r="B10" s="55" t="s">
        <v>35</v>
      </c>
      <c r="C10" s="78">
        <v>8</v>
      </c>
      <c r="D10" s="39" t="s">
        <v>37</v>
      </c>
      <c r="E10" s="39">
        <v>12</v>
      </c>
      <c r="F10" s="38"/>
      <c r="G10" s="39"/>
      <c r="H10" s="38"/>
      <c r="I10" s="16"/>
    </row>
    <row r="11" spans="1:9" ht="20.25" customHeight="1" x14ac:dyDescent="0.25">
      <c r="A11" s="252"/>
      <c r="B11" s="55" t="s">
        <v>36</v>
      </c>
      <c r="C11" s="57">
        <v>6</v>
      </c>
      <c r="D11" s="37" t="s">
        <v>38</v>
      </c>
      <c r="E11" s="37">
        <v>12</v>
      </c>
      <c r="F11" s="36"/>
      <c r="G11" s="37"/>
      <c r="H11" s="36"/>
      <c r="I11" s="11"/>
    </row>
    <row r="12" spans="1:9" ht="20.25" customHeight="1" x14ac:dyDescent="0.25">
      <c r="A12" s="252"/>
      <c r="B12" s="80">
        <v>26</v>
      </c>
      <c r="C12" s="56">
        <v>6</v>
      </c>
      <c r="D12" s="27" t="s">
        <v>8</v>
      </c>
      <c r="E12" s="27">
        <v>12</v>
      </c>
      <c r="F12" s="26"/>
      <c r="G12" s="27"/>
      <c r="H12" s="26"/>
      <c r="I12" s="8"/>
    </row>
    <row r="13" spans="1:9" ht="20.25" customHeight="1" thickBot="1" x14ac:dyDescent="0.3">
      <c r="A13" s="252"/>
      <c r="B13" s="59"/>
      <c r="C13" s="60">
        <v>6</v>
      </c>
      <c r="D13" s="35" t="s">
        <v>42</v>
      </c>
      <c r="E13" s="35">
        <v>13</v>
      </c>
      <c r="F13" s="32"/>
      <c r="G13" s="35"/>
      <c r="H13" s="32"/>
      <c r="I13" s="45"/>
    </row>
    <row r="14" spans="1:9" ht="20.25" customHeight="1" thickBot="1" x14ac:dyDescent="0.3">
      <c r="A14" s="240"/>
      <c r="B14" s="255" t="s">
        <v>9</v>
      </c>
      <c r="C14" s="256"/>
      <c r="D14" s="257"/>
      <c r="E14" s="24">
        <f>SUM(E7:E13)</f>
        <v>87</v>
      </c>
      <c r="F14" s="13">
        <f>SUM(F7:F13)</f>
        <v>0</v>
      </c>
      <c r="G14" s="24">
        <f>SUM(G7:G13)</f>
        <v>0</v>
      </c>
      <c r="H14" s="13"/>
      <c r="I14" s="14"/>
    </row>
    <row r="15" spans="1:9" ht="20.25" customHeight="1" x14ac:dyDescent="0.25">
      <c r="A15" s="251" t="s">
        <v>75</v>
      </c>
      <c r="B15" s="62" t="s">
        <v>39</v>
      </c>
      <c r="C15" s="258">
        <v>6</v>
      </c>
      <c r="D15" s="260" t="s">
        <v>40</v>
      </c>
      <c r="E15" s="262">
        <v>14</v>
      </c>
      <c r="F15" s="264"/>
      <c r="G15" s="264"/>
      <c r="H15" s="247"/>
      <c r="I15" s="249"/>
    </row>
    <row r="16" spans="1:9" ht="20.25" customHeight="1" thickBot="1" x14ac:dyDescent="0.3">
      <c r="A16" s="251"/>
      <c r="B16" s="64" t="s">
        <v>41</v>
      </c>
      <c r="C16" s="259"/>
      <c r="D16" s="261"/>
      <c r="E16" s="263"/>
      <c r="F16" s="265"/>
      <c r="G16" s="265"/>
      <c r="H16" s="248"/>
      <c r="I16" s="250"/>
    </row>
    <row r="17" spans="1:9" ht="20.25" customHeight="1" thickBot="1" x14ac:dyDescent="0.3">
      <c r="A17" s="240"/>
      <c r="B17" s="255" t="s">
        <v>9</v>
      </c>
      <c r="C17" s="256"/>
      <c r="D17" s="257"/>
      <c r="E17" s="24">
        <f>SUM(E15:E16)</f>
        <v>14</v>
      </c>
      <c r="F17" s="13">
        <f>SUM(F15:F16)</f>
        <v>0</v>
      </c>
      <c r="G17" s="24">
        <f>SUM(G15:G16)</f>
        <v>0</v>
      </c>
      <c r="H17" s="13"/>
      <c r="I17" s="14"/>
    </row>
    <row r="18" spans="1:9" ht="20.25" customHeight="1" x14ac:dyDescent="0.25">
      <c r="A18" s="239" t="s">
        <v>10</v>
      </c>
      <c r="B18" s="62" t="s">
        <v>11</v>
      </c>
      <c r="C18" s="54">
        <v>2</v>
      </c>
      <c r="D18" s="63" t="s">
        <v>43</v>
      </c>
      <c r="E18" s="63">
        <v>3</v>
      </c>
      <c r="F18" s="43"/>
      <c r="G18" s="63"/>
      <c r="H18" s="43"/>
      <c r="I18" s="12"/>
    </row>
    <row r="19" spans="1:9" ht="20.25" customHeight="1" x14ac:dyDescent="0.25">
      <c r="A19" s="251"/>
      <c r="B19" s="61" t="s">
        <v>73</v>
      </c>
      <c r="C19" s="56">
        <v>9</v>
      </c>
      <c r="D19" s="27" t="s">
        <v>32</v>
      </c>
      <c r="E19" s="27">
        <v>16</v>
      </c>
      <c r="F19" s="26"/>
      <c r="G19" s="27">
        <v>1</v>
      </c>
      <c r="H19" s="26"/>
      <c r="I19" s="8"/>
    </row>
    <row r="20" spans="1:9" ht="20.25" customHeight="1" thickBot="1" x14ac:dyDescent="0.3">
      <c r="A20" s="251"/>
      <c r="B20" s="48">
        <v>11</v>
      </c>
      <c r="C20" s="66"/>
      <c r="D20" s="65" t="s">
        <v>72</v>
      </c>
      <c r="E20" s="65">
        <v>15</v>
      </c>
      <c r="F20" s="44"/>
      <c r="G20" s="65"/>
      <c r="H20" s="44"/>
      <c r="I20" s="9"/>
    </row>
    <row r="21" spans="1:9" ht="20.25" customHeight="1" x14ac:dyDescent="0.25">
      <c r="A21" s="252"/>
      <c r="B21" s="266" t="s">
        <v>12</v>
      </c>
      <c r="C21" s="39">
        <v>16</v>
      </c>
      <c r="D21" s="39" t="s">
        <v>51</v>
      </c>
      <c r="E21" s="39">
        <v>14</v>
      </c>
      <c r="F21" s="39"/>
      <c r="G21" s="39"/>
      <c r="H21" s="39"/>
      <c r="I21" s="90"/>
    </row>
    <row r="22" spans="1:9" ht="20.25" customHeight="1" x14ac:dyDescent="0.25">
      <c r="A22" s="252"/>
      <c r="B22" s="266"/>
      <c r="C22" s="27">
        <v>7</v>
      </c>
      <c r="D22" s="27" t="s">
        <v>50</v>
      </c>
      <c r="E22" s="27">
        <v>12</v>
      </c>
      <c r="F22" s="27"/>
      <c r="G22" s="27"/>
      <c r="H22" s="27"/>
      <c r="I22" s="89"/>
    </row>
    <row r="23" spans="1:9" ht="20.25" customHeight="1" x14ac:dyDescent="0.25">
      <c r="A23" s="252"/>
      <c r="B23" s="52">
        <v>36</v>
      </c>
      <c r="C23" s="27">
        <v>7</v>
      </c>
      <c r="D23" s="27" t="s">
        <v>49</v>
      </c>
      <c r="E23" s="27">
        <v>11</v>
      </c>
      <c r="F23" s="27"/>
      <c r="G23" s="27"/>
      <c r="H23" s="27"/>
      <c r="I23" s="89"/>
    </row>
    <row r="24" spans="1:9" ht="20.25" customHeight="1" x14ac:dyDescent="0.25">
      <c r="A24" s="252"/>
      <c r="B24" s="52"/>
      <c r="C24" s="279">
        <v>6</v>
      </c>
      <c r="D24" s="279" t="s">
        <v>47</v>
      </c>
      <c r="E24" s="289">
        <v>15</v>
      </c>
      <c r="F24" s="279"/>
      <c r="G24" s="279">
        <v>1</v>
      </c>
      <c r="H24" s="87">
        <v>7</v>
      </c>
      <c r="I24" s="89" t="s">
        <v>81</v>
      </c>
    </row>
    <row r="25" spans="1:9" ht="20.25" customHeight="1" x14ac:dyDescent="0.25">
      <c r="A25" s="252"/>
      <c r="B25" s="52"/>
      <c r="C25" s="279"/>
      <c r="D25" s="279"/>
      <c r="E25" s="289"/>
      <c r="F25" s="279"/>
      <c r="G25" s="279"/>
      <c r="H25" s="87">
        <v>4</v>
      </c>
      <c r="I25" s="89" t="s">
        <v>48</v>
      </c>
    </row>
    <row r="26" spans="1:9" ht="20.25" customHeight="1" x14ac:dyDescent="0.25">
      <c r="A26" s="252"/>
      <c r="B26" s="70"/>
      <c r="C26" s="279"/>
      <c r="D26" s="279"/>
      <c r="E26" s="289"/>
      <c r="F26" s="279"/>
      <c r="G26" s="279"/>
      <c r="H26" s="87">
        <v>8</v>
      </c>
      <c r="I26" s="89" t="s">
        <v>104</v>
      </c>
    </row>
    <row r="27" spans="1:9" ht="20.25" customHeight="1" x14ac:dyDescent="0.25">
      <c r="A27" s="252"/>
      <c r="B27" s="70"/>
      <c r="C27" s="279"/>
      <c r="D27" s="279" t="s">
        <v>45</v>
      </c>
      <c r="E27" s="279">
        <v>0</v>
      </c>
      <c r="F27" s="279"/>
      <c r="G27" s="279"/>
      <c r="H27" s="87">
        <v>4</v>
      </c>
      <c r="I27" s="89" t="s">
        <v>46</v>
      </c>
    </row>
    <row r="28" spans="1:9" ht="20.25" customHeight="1" x14ac:dyDescent="0.25">
      <c r="A28" s="252"/>
      <c r="B28" s="70"/>
      <c r="C28" s="279"/>
      <c r="D28" s="279"/>
      <c r="E28" s="279"/>
      <c r="F28" s="279"/>
      <c r="G28" s="279"/>
      <c r="H28" s="87">
        <v>1</v>
      </c>
      <c r="I28" s="89" t="s">
        <v>81</v>
      </c>
    </row>
    <row r="29" spans="1:9" ht="20.25" customHeight="1" thickBot="1" x14ac:dyDescent="0.3">
      <c r="A29" s="252"/>
      <c r="B29" s="70"/>
      <c r="C29" s="37"/>
      <c r="D29" s="37" t="s">
        <v>72</v>
      </c>
      <c r="E29" s="72">
        <v>9</v>
      </c>
      <c r="F29" s="72"/>
      <c r="G29" s="72"/>
      <c r="H29" s="72"/>
      <c r="I29" s="91"/>
    </row>
    <row r="30" spans="1:9" ht="20.25" customHeight="1" x14ac:dyDescent="0.25">
      <c r="A30" s="251"/>
      <c r="B30" s="267" t="s">
        <v>13</v>
      </c>
      <c r="C30" s="258">
        <v>9</v>
      </c>
      <c r="D30" s="260" t="s">
        <v>27</v>
      </c>
      <c r="E30" s="260">
        <v>15</v>
      </c>
      <c r="F30" s="260"/>
      <c r="G30" s="260"/>
      <c r="H30" s="76">
        <v>7</v>
      </c>
      <c r="I30" s="106" t="s">
        <v>104</v>
      </c>
    </row>
    <row r="31" spans="1:9" ht="20.25" customHeight="1" x14ac:dyDescent="0.25">
      <c r="A31" s="251"/>
      <c r="B31" s="266"/>
      <c r="C31" s="268"/>
      <c r="D31" s="269"/>
      <c r="E31" s="269"/>
      <c r="F31" s="269"/>
      <c r="G31" s="269"/>
      <c r="H31" s="73">
        <v>2</v>
      </c>
      <c r="I31" s="107" t="s">
        <v>28</v>
      </c>
    </row>
    <row r="32" spans="1:9" ht="20.25" customHeight="1" x14ac:dyDescent="0.25">
      <c r="A32" s="251"/>
      <c r="B32" s="52">
        <v>21</v>
      </c>
      <c r="C32" s="270">
        <v>6</v>
      </c>
      <c r="D32" s="271" t="s">
        <v>14</v>
      </c>
      <c r="E32" s="271">
        <v>16</v>
      </c>
      <c r="F32" s="274"/>
      <c r="G32" s="271"/>
      <c r="H32" s="38">
        <v>2</v>
      </c>
      <c r="I32" s="16" t="s">
        <v>52</v>
      </c>
    </row>
    <row r="33" spans="1:9" ht="20.25" customHeight="1" x14ac:dyDescent="0.25">
      <c r="A33" s="251"/>
      <c r="B33" s="88"/>
      <c r="C33" s="272"/>
      <c r="D33" s="273"/>
      <c r="E33" s="273"/>
      <c r="F33" s="275"/>
      <c r="G33" s="273"/>
      <c r="H33" s="38">
        <v>1</v>
      </c>
      <c r="I33" s="16" t="s">
        <v>87</v>
      </c>
    </row>
    <row r="34" spans="1:9" ht="20.25" customHeight="1" x14ac:dyDescent="0.25">
      <c r="A34" s="251"/>
      <c r="B34" s="88"/>
      <c r="C34" s="270">
        <v>6</v>
      </c>
      <c r="D34" s="279" t="s">
        <v>86</v>
      </c>
      <c r="E34" s="279">
        <v>15</v>
      </c>
      <c r="F34" s="274"/>
      <c r="G34" s="271"/>
      <c r="H34" s="26">
        <v>7</v>
      </c>
      <c r="I34" s="8" t="s">
        <v>82</v>
      </c>
    </row>
    <row r="35" spans="1:9" ht="20.25" customHeight="1" x14ac:dyDescent="0.25">
      <c r="A35" s="251"/>
      <c r="B35" s="88"/>
      <c r="C35" s="268"/>
      <c r="D35" s="279"/>
      <c r="E35" s="279"/>
      <c r="F35" s="288"/>
      <c r="G35" s="269"/>
      <c r="H35" s="26">
        <v>1</v>
      </c>
      <c r="I35" s="8" t="s">
        <v>83</v>
      </c>
    </row>
    <row r="36" spans="1:9" ht="20.25" customHeight="1" x14ac:dyDescent="0.25">
      <c r="A36" s="251"/>
      <c r="B36" s="88"/>
      <c r="C36" s="268"/>
      <c r="D36" s="279"/>
      <c r="E36" s="279"/>
      <c r="F36" s="288"/>
      <c r="G36" s="269"/>
      <c r="H36" s="26">
        <v>2</v>
      </c>
      <c r="I36" s="8" t="s">
        <v>85</v>
      </c>
    </row>
    <row r="37" spans="1:9" ht="20.25" customHeight="1" x14ac:dyDescent="0.25">
      <c r="A37" s="251"/>
      <c r="B37" s="88"/>
      <c r="C37" s="272"/>
      <c r="D37" s="279"/>
      <c r="E37" s="279"/>
      <c r="F37" s="275"/>
      <c r="G37" s="273"/>
      <c r="H37" s="34">
        <v>2</v>
      </c>
      <c r="I37" s="42" t="s">
        <v>84</v>
      </c>
    </row>
    <row r="38" spans="1:9" ht="20.25" customHeight="1" x14ac:dyDescent="0.25">
      <c r="A38" s="251"/>
      <c r="B38" s="88"/>
      <c r="C38" s="53"/>
      <c r="D38" s="27" t="s">
        <v>76</v>
      </c>
      <c r="E38" s="27" t="s">
        <v>77</v>
      </c>
      <c r="F38" s="85"/>
      <c r="G38" s="86"/>
      <c r="H38" s="26"/>
      <c r="I38" s="8"/>
    </row>
    <row r="39" spans="1:9" ht="20.25" customHeight="1" thickBot="1" x14ac:dyDescent="0.3">
      <c r="A39" s="251"/>
      <c r="B39" s="79"/>
      <c r="C39" s="69"/>
      <c r="D39" s="65" t="s">
        <v>72</v>
      </c>
      <c r="E39" s="77">
        <v>9</v>
      </c>
      <c r="F39" s="92"/>
      <c r="G39" s="93"/>
      <c r="H39" s="94"/>
      <c r="I39" s="95"/>
    </row>
    <row r="40" spans="1:9" ht="20.25" customHeight="1" x14ac:dyDescent="0.25">
      <c r="A40" s="251"/>
      <c r="B40" s="28" t="s">
        <v>90</v>
      </c>
      <c r="C40" s="67">
        <v>9</v>
      </c>
      <c r="D40" s="37" t="s">
        <v>57</v>
      </c>
      <c r="E40" s="37">
        <v>16</v>
      </c>
      <c r="F40" s="36"/>
      <c r="G40" s="37"/>
      <c r="H40" s="26"/>
      <c r="I40" s="8"/>
    </row>
    <row r="41" spans="1:9" ht="20.25" customHeight="1" x14ac:dyDescent="0.25">
      <c r="A41" s="251"/>
      <c r="B41" s="28" t="s">
        <v>91</v>
      </c>
      <c r="C41" s="67">
        <v>9</v>
      </c>
      <c r="D41" s="37" t="s">
        <v>54</v>
      </c>
      <c r="E41" s="37">
        <v>14</v>
      </c>
      <c r="F41" s="36"/>
      <c r="G41" s="37"/>
      <c r="H41" s="26"/>
      <c r="I41" s="8"/>
    </row>
    <row r="42" spans="1:9" ht="20.25" customHeight="1" x14ac:dyDescent="0.25">
      <c r="A42" s="251"/>
      <c r="B42" s="68">
        <v>33</v>
      </c>
      <c r="C42" s="67">
        <v>9</v>
      </c>
      <c r="D42" s="37" t="s">
        <v>56</v>
      </c>
      <c r="E42" s="37">
        <v>14</v>
      </c>
      <c r="F42" s="36"/>
      <c r="G42" s="37"/>
      <c r="H42" s="26">
        <v>2</v>
      </c>
      <c r="I42" s="8" t="s">
        <v>89</v>
      </c>
    </row>
    <row r="43" spans="1:9" ht="20.25" customHeight="1" thickBot="1" x14ac:dyDescent="0.3">
      <c r="A43" s="251"/>
      <c r="B43" s="68"/>
      <c r="C43" s="270">
        <v>6</v>
      </c>
      <c r="D43" s="271" t="s">
        <v>29</v>
      </c>
      <c r="E43" s="271">
        <v>10</v>
      </c>
      <c r="F43" s="274"/>
      <c r="G43" s="271">
        <v>2</v>
      </c>
      <c r="H43" s="75">
        <v>2</v>
      </c>
      <c r="I43" s="108" t="s">
        <v>93</v>
      </c>
    </row>
    <row r="44" spans="1:9" ht="20.25" customHeight="1" thickBot="1" x14ac:dyDescent="0.3">
      <c r="A44" s="251"/>
      <c r="B44" s="70"/>
      <c r="C44" s="259"/>
      <c r="D44" s="261"/>
      <c r="E44" s="261"/>
      <c r="F44" s="248"/>
      <c r="G44" s="261"/>
      <c r="H44" s="26">
        <v>2</v>
      </c>
      <c r="I44" s="8" t="s">
        <v>55</v>
      </c>
    </row>
    <row r="45" spans="1:9" ht="20.25" customHeight="1" x14ac:dyDescent="0.25">
      <c r="A45" s="251"/>
      <c r="B45" s="50" t="s">
        <v>78</v>
      </c>
      <c r="C45" s="51">
        <v>6</v>
      </c>
      <c r="D45" s="63" t="s">
        <v>76</v>
      </c>
      <c r="E45" s="63" t="s">
        <v>77</v>
      </c>
      <c r="F45" s="43"/>
      <c r="G45" s="63"/>
      <c r="H45" s="43"/>
      <c r="I45" s="21"/>
    </row>
    <row r="46" spans="1:9" ht="20.25" customHeight="1" x14ac:dyDescent="0.25">
      <c r="A46" s="251"/>
      <c r="B46" s="52" t="s">
        <v>79</v>
      </c>
      <c r="C46" s="53">
        <v>6</v>
      </c>
      <c r="D46" s="27" t="s">
        <v>76</v>
      </c>
      <c r="E46" s="27" t="s">
        <v>77</v>
      </c>
      <c r="F46" s="27"/>
      <c r="G46" s="27"/>
      <c r="H46" s="27"/>
      <c r="I46" s="82"/>
    </row>
    <row r="47" spans="1:9" ht="20.25" customHeight="1" x14ac:dyDescent="0.25">
      <c r="A47" s="251"/>
      <c r="B47" s="52">
        <v>24</v>
      </c>
      <c r="C47" s="53">
        <v>6</v>
      </c>
      <c r="D47" s="27" t="s">
        <v>76</v>
      </c>
      <c r="E47" s="27" t="s">
        <v>77</v>
      </c>
      <c r="F47" s="27"/>
      <c r="G47" s="27"/>
      <c r="H47" s="27"/>
      <c r="I47" s="82"/>
    </row>
    <row r="48" spans="1:9" ht="20.25" customHeight="1" thickBot="1" x14ac:dyDescent="0.3">
      <c r="A48" s="251"/>
      <c r="B48" s="84"/>
      <c r="C48" s="69">
        <v>6</v>
      </c>
      <c r="D48" s="65" t="s">
        <v>76</v>
      </c>
      <c r="E48" s="65" t="s">
        <v>77</v>
      </c>
      <c r="F48" s="65"/>
      <c r="G48" s="65"/>
      <c r="H48" s="65"/>
      <c r="I48" s="83"/>
    </row>
    <row r="49" spans="1:9" ht="20.25" customHeight="1" x14ac:dyDescent="0.25">
      <c r="A49" s="251"/>
      <c r="B49" s="254" t="s">
        <v>92</v>
      </c>
      <c r="C49" s="67">
        <v>16</v>
      </c>
      <c r="D49" s="37" t="s">
        <v>44</v>
      </c>
      <c r="E49" s="37">
        <v>14</v>
      </c>
      <c r="F49" s="36"/>
      <c r="G49" s="37"/>
      <c r="H49" s="38"/>
      <c r="I49" s="17"/>
    </row>
    <row r="50" spans="1:9" ht="40.5" customHeight="1" x14ac:dyDescent="0.25">
      <c r="A50" s="251"/>
      <c r="B50" s="254"/>
      <c r="C50" s="67">
        <v>7</v>
      </c>
      <c r="D50" s="37" t="s">
        <v>30</v>
      </c>
      <c r="E50" s="37">
        <v>11</v>
      </c>
      <c r="F50" s="37"/>
      <c r="G50" s="37"/>
      <c r="H50" s="27">
        <v>1</v>
      </c>
      <c r="I50" s="18" t="s">
        <v>53</v>
      </c>
    </row>
    <row r="51" spans="1:9" ht="20.25" customHeight="1" x14ac:dyDescent="0.25">
      <c r="A51" s="251"/>
      <c r="B51" s="61">
        <v>36</v>
      </c>
      <c r="C51" s="53">
        <v>7</v>
      </c>
      <c r="D51" s="27" t="s">
        <v>62</v>
      </c>
      <c r="E51" s="27">
        <v>12</v>
      </c>
      <c r="F51" s="26"/>
      <c r="G51" s="27"/>
      <c r="H51" s="26"/>
      <c r="I51" s="18"/>
    </row>
    <row r="52" spans="1:9" ht="20.25" customHeight="1" x14ac:dyDescent="0.25">
      <c r="A52" s="251"/>
      <c r="B52" s="58"/>
      <c r="C52" s="268">
        <v>6</v>
      </c>
      <c r="D52" s="269" t="s">
        <v>61</v>
      </c>
      <c r="E52" s="269">
        <v>15</v>
      </c>
      <c r="F52" s="269"/>
      <c r="G52" s="269"/>
      <c r="H52" s="73">
        <v>5</v>
      </c>
      <c r="I52" s="82" t="s">
        <v>80</v>
      </c>
    </row>
    <row r="53" spans="1:9" ht="20.25" customHeight="1" x14ac:dyDescent="0.25">
      <c r="A53" s="251"/>
      <c r="B53" s="58"/>
      <c r="C53" s="272"/>
      <c r="D53" s="273"/>
      <c r="E53" s="273"/>
      <c r="F53" s="273"/>
      <c r="G53" s="273"/>
      <c r="H53" s="72">
        <v>2</v>
      </c>
      <c r="I53" s="109" t="s">
        <v>59</v>
      </c>
    </row>
    <row r="54" spans="1:9" ht="20.25" customHeight="1" x14ac:dyDescent="0.25">
      <c r="A54" s="251"/>
      <c r="B54" s="58"/>
      <c r="C54" s="53"/>
      <c r="D54" s="27" t="s">
        <v>58</v>
      </c>
      <c r="E54" s="87"/>
      <c r="F54" s="87"/>
      <c r="G54" s="87">
        <v>6</v>
      </c>
      <c r="H54" s="87">
        <v>2</v>
      </c>
      <c r="I54" s="82" t="s">
        <v>60</v>
      </c>
    </row>
    <row r="55" spans="1:9" ht="20.25" customHeight="1" thickBot="1" x14ac:dyDescent="0.3">
      <c r="A55" s="251"/>
      <c r="B55" s="58"/>
      <c r="C55" s="41"/>
      <c r="D55" s="34" t="s">
        <v>72</v>
      </c>
      <c r="E55" s="123">
        <v>11</v>
      </c>
      <c r="F55" s="74"/>
      <c r="G55" s="74"/>
      <c r="H55" s="74"/>
      <c r="I55" s="98"/>
    </row>
    <row r="56" spans="1:9" ht="20.25" customHeight="1" x14ac:dyDescent="0.25">
      <c r="A56" s="251"/>
      <c r="B56" s="62" t="s">
        <v>94</v>
      </c>
      <c r="C56" s="40">
        <v>14</v>
      </c>
      <c r="D56" s="33" t="s">
        <v>26</v>
      </c>
      <c r="E56" s="33">
        <v>12</v>
      </c>
      <c r="F56" s="31"/>
      <c r="G56" s="33"/>
      <c r="H56" s="43">
        <v>4</v>
      </c>
      <c r="I56" s="21" t="s">
        <v>66</v>
      </c>
    </row>
    <row r="57" spans="1:9" ht="20.25" customHeight="1" x14ac:dyDescent="0.25">
      <c r="A57" s="251"/>
      <c r="B57" s="61" t="s">
        <v>95</v>
      </c>
      <c r="C57" s="67">
        <v>9</v>
      </c>
      <c r="D57" s="37" t="s">
        <v>65</v>
      </c>
      <c r="E57" s="37">
        <v>15</v>
      </c>
      <c r="F57" s="36"/>
      <c r="G57" s="37"/>
      <c r="H57" s="26"/>
      <c r="I57" s="18"/>
    </row>
    <row r="58" spans="1:9" ht="20.25" customHeight="1" x14ac:dyDescent="0.25">
      <c r="A58" s="251"/>
      <c r="B58" s="80">
        <v>36</v>
      </c>
      <c r="C58" s="53">
        <v>7</v>
      </c>
      <c r="D58" s="27" t="s">
        <v>64</v>
      </c>
      <c r="E58" s="87">
        <v>16</v>
      </c>
      <c r="F58" s="87"/>
      <c r="G58" s="87">
        <v>1</v>
      </c>
      <c r="H58" s="87"/>
      <c r="I58" s="82"/>
    </row>
    <row r="59" spans="1:9" ht="20.25" customHeight="1" thickBot="1" x14ac:dyDescent="0.3">
      <c r="A59" s="251"/>
      <c r="B59" s="59"/>
      <c r="C59" s="71">
        <v>6</v>
      </c>
      <c r="D59" s="35" t="s">
        <v>63</v>
      </c>
      <c r="E59" s="75">
        <v>15</v>
      </c>
      <c r="F59" s="75"/>
      <c r="G59" s="75">
        <v>2</v>
      </c>
      <c r="H59" s="75"/>
      <c r="I59" s="108"/>
    </row>
    <row r="60" spans="1:9" ht="20.25" customHeight="1" thickBot="1" x14ac:dyDescent="0.3">
      <c r="A60" s="240"/>
      <c r="B60" s="255" t="s">
        <v>9</v>
      </c>
      <c r="C60" s="286"/>
      <c r="D60" s="287"/>
      <c r="E60" s="24">
        <f>SUM(E18:E59)</f>
        <v>325</v>
      </c>
      <c r="F60" s="13">
        <f>SUM(F18:F59)</f>
        <v>0</v>
      </c>
      <c r="G60" s="24">
        <f>SUM(G18:G59)</f>
        <v>13</v>
      </c>
      <c r="H60" s="13"/>
      <c r="I60" s="15"/>
    </row>
    <row r="61" spans="1:9" ht="20.25" customHeight="1" x14ac:dyDescent="0.25">
      <c r="A61" s="239" t="s">
        <v>15</v>
      </c>
      <c r="B61" s="267" t="s">
        <v>96</v>
      </c>
      <c r="C61" s="258">
        <v>6</v>
      </c>
      <c r="D61" s="260" t="s">
        <v>67</v>
      </c>
      <c r="E61" s="260">
        <v>14</v>
      </c>
      <c r="F61" s="247"/>
      <c r="G61" s="260">
        <v>3</v>
      </c>
      <c r="H61" s="247">
        <v>11</v>
      </c>
      <c r="I61" s="249" t="s">
        <v>80</v>
      </c>
    </row>
    <row r="62" spans="1:9" ht="20.25" customHeight="1" x14ac:dyDescent="0.25">
      <c r="A62" s="251"/>
      <c r="B62" s="266"/>
      <c r="C62" s="272"/>
      <c r="D62" s="273"/>
      <c r="E62" s="273"/>
      <c r="F62" s="275"/>
      <c r="G62" s="273"/>
      <c r="H62" s="275"/>
      <c r="I62" s="295"/>
    </row>
    <row r="63" spans="1:9" ht="20.25" customHeight="1" thickBot="1" x14ac:dyDescent="0.3">
      <c r="A63" s="251"/>
      <c r="B63" s="266"/>
      <c r="C63" s="102"/>
      <c r="D63" s="35" t="s">
        <v>72</v>
      </c>
      <c r="E63" s="35">
        <v>5</v>
      </c>
      <c r="F63" s="100"/>
      <c r="G63" s="101"/>
      <c r="H63" s="100"/>
      <c r="I63" s="99"/>
    </row>
    <row r="64" spans="1:9" ht="39.75" customHeight="1" x14ac:dyDescent="0.25">
      <c r="A64" s="251"/>
      <c r="B64" s="29" t="s">
        <v>16</v>
      </c>
      <c r="C64" s="25">
        <v>12</v>
      </c>
      <c r="D64" s="27" t="s">
        <v>97</v>
      </c>
      <c r="E64" s="26">
        <v>17</v>
      </c>
      <c r="F64" s="26"/>
      <c r="G64" s="27">
        <v>2</v>
      </c>
      <c r="H64" s="26">
        <v>2</v>
      </c>
      <c r="I64" s="18" t="s">
        <v>101</v>
      </c>
    </row>
    <row r="65" spans="1:9" ht="20.25" customHeight="1" x14ac:dyDescent="0.25">
      <c r="A65" s="251"/>
      <c r="B65" s="6"/>
      <c r="C65" s="290">
        <v>9</v>
      </c>
      <c r="D65" s="274" t="s">
        <v>69</v>
      </c>
      <c r="E65" s="274">
        <v>18</v>
      </c>
      <c r="F65" s="274"/>
      <c r="G65" s="271"/>
      <c r="H65" s="26">
        <v>7</v>
      </c>
      <c r="I65" s="18" t="s">
        <v>99</v>
      </c>
    </row>
    <row r="66" spans="1:9" ht="20.25" customHeight="1" x14ac:dyDescent="0.25">
      <c r="A66" s="251"/>
      <c r="B66" s="81">
        <v>34</v>
      </c>
      <c r="C66" s="291"/>
      <c r="D66" s="275"/>
      <c r="E66" s="275"/>
      <c r="F66" s="275"/>
      <c r="G66" s="273"/>
      <c r="H66" s="26">
        <v>2</v>
      </c>
      <c r="I66" s="18" t="s">
        <v>100</v>
      </c>
    </row>
    <row r="67" spans="1:9" ht="20.25" customHeight="1" x14ac:dyDescent="0.25">
      <c r="A67" s="251"/>
      <c r="B67" s="10"/>
      <c r="C67" s="25">
        <v>7</v>
      </c>
      <c r="D67" s="26" t="s">
        <v>68</v>
      </c>
      <c r="E67" s="26">
        <v>14</v>
      </c>
      <c r="F67" s="26"/>
      <c r="G67" s="27"/>
      <c r="H67" s="26"/>
      <c r="I67" s="18"/>
    </row>
    <row r="68" spans="1:9" ht="20.25" customHeight="1" thickBot="1" x14ac:dyDescent="0.3">
      <c r="A68" s="251"/>
      <c r="B68" s="10"/>
      <c r="C68" s="25">
        <v>6</v>
      </c>
      <c r="D68" s="26" t="s">
        <v>17</v>
      </c>
      <c r="E68" s="26">
        <v>16</v>
      </c>
      <c r="F68" s="36"/>
      <c r="G68" s="37"/>
      <c r="H68" s="36"/>
      <c r="I68" s="22"/>
    </row>
    <row r="69" spans="1:9" ht="20.25" customHeight="1" x14ac:dyDescent="0.25">
      <c r="A69" s="251"/>
      <c r="B69" s="29" t="s">
        <v>25</v>
      </c>
      <c r="C69" s="7">
        <v>7</v>
      </c>
      <c r="D69" s="43" t="s">
        <v>71</v>
      </c>
      <c r="E69" s="43">
        <v>14</v>
      </c>
      <c r="F69" s="43"/>
      <c r="G69" s="63"/>
      <c r="H69" s="43"/>
      <c r="I69" s="21"/>
    </row>
    <row r="70" spans="1:9" ht="20.25" customHeight="1" x14ac:dyDescent="0.25">
      <c r="A70" s="251"/>
      <c r="B70" s="30" t="s">
        <v>98</v>
      </c>
      <c r="C70" s="25">
        <v>7</v>
      </c>
      <c r="D70" s="26" t="s">
        <v>70</v>
      </c>
      <c r="E70" s="26">
        <v>13</v>
      </c>
      <c r="F70" s="26"/>
      <c r="G70" s="27"/>
      <c r="H70" s="26"/>
      <c r="I70" s="18"/>
    </row>
    <row r="71" spans="1:9" ht="20.25" customHeight="1" thickBot="1" x14ac:dyDescent="0.3">
      <c r="A71" s="251"/>
      <c r="B71" s="79">
        <v>20</v>
      </c>
      <c r="C71" s="103">
        <v>6</v>
      </c>
      <c r="D71" s="44" t="s">
        <v>31</v>
      </c>
      <c r="E71" s="44">
        <v>14</v>
      </c>
      <c r="F71" s="44"/>
      <c r="G71" s="65"/>
      <c r="H71" s="44"/>
      <c r="I71" s="19"/>
    </row>
    <row r="72" spans="1:9" ht="20.25" customHeight="1" thickBot="1" x14ac:dyDescent="0.3">
      <c r="A72" s="240"/>
      <c r="B72" s="280" t="s">
        <v>19</v>
      </c>
      <c r="C72" s="281"/>
      <c r="D72" s="282"/>
      <c r="E72" s="3">
        <f>SUM(E61:E71)</f>
        <v>125</v>
      </c>
      <c r="F72" s="3">
        <f>SUM(F64:F71)</f>
        <v>0</v>
      </c>
      <c r="G72" s="5">
        <f>SUM(G61:G71)</f>
        <v>5</v>
      </c>
      <c r="H72" s="3"/>
      <c r="I72" s="20"/>
    </row>
    <row r="73" spans="1:9" ht="25.5" customHeight="1" thickBot="1" x14ac:dyDescent="0.3">
      <c r="A73" s="283" t="s">
        <v>24</v>
      </c>
      <c r="B73" s="284"/>
      <c r="C73" s="284"/>
      <c r="D73" s="285"/>
      <c r="E73" s="3">
        <f>SUM(E14+E17+E60+E72)</f>
        <v>551</v>
      </c>
      <c r="F73" s="3">
        <f>SUM(F14+F17++F60+F72)</f>
        <v>0</v>
      </c>
      <c r="G73" s="3">
        <f>SUM(G14+G17++G60+G72)</f>
        <v>18</v>
      </c>
      <c r="H73" s="3"/>
      <c r="I73" s="3"/>
    </row>
    <row r="74" spans="1:9" ht="19.5" customHeight="1" thickBot="1" x14ac:dyDescent="0.3">
      <c r="A74" s="283" t="s">
        <v>18</v>
      </c>
      <c r="B74" s="284"/>
      <c r="C74" s="284"/>
      <c r="D74" s="285"/>
      <c r="E74" s="3">
        <f>SUM(E7+E8+E21+E49+E56+E64+E65)</f>
        <v>98</v>
      </c>
      <c r="F74" s="3"/>
      <c r="G74" s="5"/>
      <c r="H74" s="3"/>
      <c r="I74" s="47"/>
    </row>
    <row r="75" spans="1:9" ht="21.75" customHeight="1" thickBot="1" x14ac:dyDescent="0.3">
      <c r="A75" s="283" t="s">
        <v>21</v>
      </c>
      <c r="B75" s="284"/>
      <c r="C75" s="284"/>
      <c r="D75" s="285"/>
      <c r="E75" s="104">
        <f>SUM(E9+E10+E11+E12+E13+E15+E19+E22+E23+E24+E30+E32+E34+E40+E41+E42+E50+E51+E52+E57+E58+E59+E61+E67+E68+E69+E70+E71)</f>
        <v>391</v>
      </c>
      <c r="F75" s="3"/>
      <c r="G75" s="5"/>
      <c r="H75" s="3"/>
      <c r="I75" s="47"/>
    </row>
    <row r="76" spans="1:9" ht="18" customHeight="1" thickBot="1" x14ac:dyDescent="0.3">
      <c r="A76" s="283" t="s">
        <v>20</v>
      </c>
      <c r="B76" s="284"/>
      <c r="C76" s="284"/>
      <c r="D76" s="285"/>
      <c r="E76" s="3">
        <f>SUM(E18+E43)</f>
        <v>13</v>
      </c>
      <c r="F76" s="3"/>
      <c r="G76" s="5"/>
      <c r="H76" s="3"/>
      <c r="I76" s="47"/>
    </row>
    <row r="77" spans="1:9" ht="15.75" thickBot="1" x14ac:dyDescent="0.3">
      <c r="A77" s="292" t="s">
        <v>88</v>
      </c>
      <c r="B77" s="293"/>
      <c r="C77" s="293"/>
      <c r="D77" s="294"/>
      <c r="E77" s="105">
        <f>SUM(E20+E29+E39+E55+E63)</f>
        <v>49</v>
      </c>
      <c r="F77" s="96"/>
      <c r="G77" s="97"/>
      <c r="H77" s="96"/>
      <c r="I77" s="96"/>
    </row>
    <row r="79" spans="1:9" x14ac:dyDescent="0.25">
      <c r="A79" s="276" t="s">
        <v>102</v>
      </c>
      <c r="B79" s="277"/>
      <c r="C79" s="277"/>
      <c r="D79" s="277"/>
      <c r="E79" s="277"/>
      <c r="F79" s="277"/>
      <c r="G79" s="277"/>
      <c r="H79" s="49"/>
    </row>
    <row r="81" spans="1:6" x14ac:dyDescent="0.25">
      <c r="A81" s="278" t="s">
        <v>103</v>
      </c>
      <c r="B81" s="277"/>
      <c r="C81" s="277"/>
      <c r="D81" s="277"/>
      <c r="E81" s="277"/>
      <c r="F81" s="277"/>
    </row>
    <row r="83" spans="1:6" x14ac:dyDescent="0.25">
      <c r="A83" s="1">
        <v>43724</v>
      </c>
    </row>
  </sheetData>
  <mergeCells count="83">
    <mergeCell ref="G61:G62"/>
    <mergeCell ref="H61:H62"/>
    <mergeCell ref="I61:I62"/>
    <mergeCell ref="D65:D66"/>
    <mergeCell ref="E65:E66"/>
    <mergeCell ref="G30:G31"/>
    <mergeCell ref="C65:C66"/>
    <mergeCell ref="F65:F66"/>
    <mergeCell ref="G65:G66"/>
    <mergeCell ref="A77:D77"/>
    <mergeCell ref="D52:D53"/>
    <mergeCell ref="C52:C53"/>
    <mergeCell ref="E52:E53"/>
    <mergeCell ref="F52:F53"/>
    <mergeCell ref="G52:G53"/>
    <mergeCell ref="C61:C62"/>
    <mergeCell ref="D61:D62"/>
    <mergeCell ref="E61:E62"/>
    <mergeCell ref="F61:F62"/>
    <mergeCell ref="A75:D75"/>
    <mergeCell ref="A76:D76"/>
    <mergeCell ref="G43:G44"/>
    <mergeCell ref="D24:D26"/>
    <mergeCell ref="C34:C37"/>
    <mergeCell ref="F34:F37"/>
    <mergeCell ref="G34:G37"/>
    <mergeCell ref="E24:E26"/>
    <mergeCell ref="F24:F26"/>
    <mergeCell ref="G24:G26"/>
    <mergeCell ref="C24:C26"/>
    <mergeCell ref="E27:E28"/>
    <mergeCell ref="F27:F28"/>
    <mergeCell ref="D27:D28"/>
    <mergeCell ref="G27:G28"/>
    <mergeCell ref="C27:C28"/>
    <mergeCell ref="E30:E31"/>
    <mergeCell ref="F30:F31"/>
    <mergeCell ref="E32:E33"/>
    <mergeCell ref="F32:F33"/>
    <mergeCell ref="G32:G33"/>
    <mergeCell ref="A79:G79"/>
    <mergeCell ref="A81:F81"/>
    <mergeCell ref="D34:D37"/>
    <mergeCell ref="E34:E37"/>
    <mergeCell ref="B72:D72"/>
    <mergeCell ref="A73:D73"/>
    <mergeCell ref="A74:D74"/>
    <mergeCell ref="B60:D60"/>
    <mergeCell ref="A61:A72"/>
    <mergeCell ref="B61:B63"/>
    <mergeCell ref="B49:B50"/>
    <mergeCell ref="E43:E44"/>
    <mergeCell ref="F43:F44"/>
    <mergeCell ref="A18:A60"/>
    <mergeCell ref="B21:B22"/>
    <mergeCell ref="B30:B31"/>
    <mergeCell ref="C30:C31"/>
    <mergeCell ref="D30:D31"/>
    <mergeCell ref="C43:C44"/>
    <mergeCell ref="D43:D44"/>
    <mergeCell ref="C32:C33"/>
    <mergeCell ref="D32:D33"/>
    <mergeCell ref="H15:H16"/>
    <mergeCell ref="I15:I16"/>
    <mergeCell ref="H6:I6"/>
    <mergeCell ref="A7:A14"/>
    <mergeCell ref="B7:B8"/>
    <mergeCell ref="B14:D14"/>
    <mergeCell ref="A15:A17"/>
    <mergeCell ref="C15:C16"/>
    <mergeCell ref="D15:D16"/>
    <mergeCell ref="E15:E16"/>
    <mergeCell ref="F15:F16"/>
    <mergeCell ref="G15:G16"/>
    <mergeCell ref="B17:D17"/>
    <mergeCell ref="A2:I2"/>
    <mergeCell ref="A4:A5"/>
    <mergeCell ref="C4:C5"/>
    <mergeCell ref="D4:D5"/>
    <mergeCell ref="E4:E5"/>
    <mergeCell ref="F4:F5"/>
    <mergeCell ref="G4:G5"/>
    <mergeCell ref="H4:I5"/>
  </mergeCells>
  <pageMargins left="0.70866141732283472" right="0.70866141732283472" top="0.55118110236220474" bottom="0.55118110236220474" header="0" footer="0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79"/>
  <sheetViews>
    <sheetView tabSelected="1" zoomScale="80" zoomScaleNormal="80" workbookViewId="0">
      <selection activeCell="I10" sqref="I10"/>
    </sheetView>
  </sheetViews>
  <sheetFormatPr defaultRowHeight="15" x14ac:dyDescent="0.25"/>
  <cols>
    <col min="1" max="1" width="17" customWidth="1"/>
    <col min="2" max="2" width="30.140625" customWidth="1"/>
    <col min="3" max="3" width="11.7109375" customWidth="1"/>
    <col min="4" max="4" width="16.28515625" customWidth="1"/>
    <col min="5" max="5" width="16.85546875" customWidth="1"/>
  </cols>
  <sheetData>
    <row r="2" spans="1:5" ht="18.75" x14ac:dyDescent="0.3">
      <c r="A2" s="238" t="s">
        <v>133</v>
      </c>
      <c r="B2" s="238"/>
      <c r="C2" s="238"/>
      <c r="D2" s="238"/>
      <c r="E2" s="238"/>
    </row>
    <row r="3" spans="1:5" ht="15.75" thickBot="1" x14ac:dyDescent="0.3"/>
    <row r="4" spans="1:5" ht="125.25" customHeight="1" x14ac:dyDescent="0.25">
      <c r="A4" s="239" t="s">
        <v>0</v>
      </c>
      <c r="B4" s="110" t="s">
        <v>1</v>
      </c>
      <c r="C4" s="239" t="s">
        <v>22</v>
      </c>
      <c r="D4" s="239" t="s">
        <v>23</v>
      </c>
      <c r="E4" s="239" t="s">
        <v>3</v>
      </c>
    </row>
    <row r="5" spans="1:5" ht="19.5" thickBot="1" x14ac:dyDescent="0.3">
      <c r="A5" s="240"/>
      <c r="B5" s="111" t="s">
        <v>2</v>
      </c>
      <c r="C5" s="240"/>
      <c r="D5" s="240"/>
      <c r="E5" s="240"/>
    </row>
    <row r="6" spans="1:5" ht="19.5" thickBot="1" x14ac:dyDescent="0.3">
      <c r="A6" s="2">
        <v>1</v>
      </c>
      <c r="B6" s="110">
        <v>2</v>
      </c>
      <c r="C6" s="110">
        <v>3</v>
      </c>
      <c r="D6" s="110">
        <v>4</v>
      </c>
      <c r="E6" s="110">
        <v>5</v>
      </c>
    </row>
    <row r="7" spans="1:5" ht="39" customHeight="1" x14ac:dyDescent="0.25">
      <c r="A7" s="251" t="s">
        <v>74</v>
      </c>
      <c r="B7" s="193" t="s">
        <v>7</v>
      </c>
      <c r="C7" s="133">
        <v>6</v>
      </c>
      <c r="D7" s="188" t="s">
        <v>47</v>
      </c>
      <c r="E7" s="130">
        <v>18</v>
      </c>
    </row>
    <row r="8" spans="1:5" ht="33.75" customHeight="1" thickBot="1" x14ac:dyDescent="0.3">
      <c r="A8" s="251"/>
      <c r="B8" s="154"/>
      <c r="C8" s="134">
        <v>6</v>
      </c>
      <c r="D8" s="189" t="s">
        <v>40</v>
      </c>
      <c r="E8" s="132">
        <v>15</v>
      </c>
    </row>
    <row r="9" spans="1:5" ht="20.25" customHeight="1" x14ac:dyDescent="0.25">
      <c r="A9" s="252"/>
      <c r="B9" s="55" t="s">
        <v>35</v>
      </c>
      <c r="C9" s="258">
        <v>8</v>
      </c>
      <c r="D9" s="260" t="s">
        <v>37</v>
      </c>
      <c r="E9" s="260">
        <v>14</v>
      </c>
    </row>
    <row r="10" spans="1:5" ht="20.25" customHeight="1" x14ac:dyDescent="0.25">
      <c r="A10" s="252"/>
      <c r="B10" s="309" t="s">
        <v>36</v>
      </c>
      <c r="C10" s="272"/>
      <c r="D10" s="273"/>
      <c r="E10" s="273"/>
    </row>
    <row r="11" spans="1:5" ht="20.25" customHeight="1" x14ac:dyDescent="0.25">
      <c r="A11" s="252"/>
      <c r="B11" s="309"/>
      <c r="C11" s="57">
        <v>6</v>
      </c>
      <c r="D11" s="114" t="s">
        <v>38</v>
      </c>
      <c r="E11" s="120">
        <v>18</v>
      </c>
    </row>
    <row r="12" spans="1:5" ht="20.25" customHeight="1" x14ac:dyDescent="0.25">
      <c r="A12" s="252"/>
      <c r="B12" s="128"/>
      <c r="C12" s="53">
        <v>6</v>
      </c>
      <c r="D12" s="126" t="s">
        <v>8</v>
      </c>
      <c r="E12" s="126">
        <v>14</v>
      </c>
    </row>
    <row r="13" spans="1:5" ht="20.25" customHeight="1" x14ac:dyDescent="0.25">
      <c r="A13" s="252"/>
      <c r="B13" s="128"/>
      <c r="C13" s="138">
        <v>6</v>
      </c>
      <c r="D13" s="131" t="s">
        <v>42</v>
      </c>
      <c r="E13" s="142">
        <v>17</v>
      </c>
    </row>
    <row r="14" spans="1:5" ht="20.25" customHeight="1" x14ac:dyDescent="0.25">
      <c r="A14" s="252"/>
      <c r="B14" s="144"/>
      <c r="C14" s="143"/>
      <c r="D14" s="143"/>
      <c r="E14" s="143"/>
    </row>
    <row r="15" spans="1:5" ht="20.25" customHeight="1" thickBot="1" x14ac:dyDescent="0.3">
      <c r="A15" s="240"/>
      <c r="B15" s="255" t="s">
        <v>9</v>
      </c>
      <c r="C15" s="286"/>
      <c r="D15" s="257"/>
      <c r="E15" s="24">
        <f>SUM(E7:E14)</f>
        <v>96</v>
      </c>
    </row>
    <row r="16" spans="1:5" ht="20.25" customHeight="1" x14ac:dyDescent="0.25">
      <c r="A16" s="251" t="s">
        <v>75</v>
      </c>
      <c r="B16" s="141" t="s">
        <v>110</v>
      </c>
      <c r="C16" s="312">
        <v>6</v>
      </c>
      <c r="D16" s="313" t="s">
        <v>40</v>
      </c>
      <c r="E16" s="262">
        <v>11</v>
      </c>
    </row>
    <row r="17" spans="1:6" ht="20.25" customHeight="1" x14ac:dyDescent="0.25">
      <c r="A17" s="251"/>
      <c r="B17" s="140" t="s">
        <v>111</v>
      </c>
      <c r="C17" s="302"/>
      <c r="D17" s="310"/>
      <c r="E17" s="271"/>
    </row>
    <row r="18" spans="1:6" ht="20.25" customHeight="1" thickBot="1" x14ac:dyDescent="0.3">
      <c r="A18" s="251"/>
      <c r="B18" s="192"/>
      <c r="C18" s="145">
        <v>6</v>
      </c>
      <c r="D18" s="196" t="s">
        <v>67</v>
      </c>
      <c r="E18" s="190">
        <v>14</v>
      </c>
    </row>
    <row r="19" spans="1:6" ht="20.25" customHeight="1" thickBot="1" x14ac:dyDescent="0.3">
      <c r="A19" s="251"/>
      <c r="B19" s="79"/>
      <c r="C19" s="145">
        <v>6</v>
      </c>
      <c r="D19" s="56" t="s">
        <v>130</v>
      </c>
      <c r="E19" s="139">
        <v>10</v>
      </c>
    </row>
    <row r="20" spans="1:6" ht="20.25" customHeight="1" thickBot="1" x14ac:dyDescent="0.3">
      <c r="A20" s="240"/>
      <c r="B20" s="255" t="s">
        <v>9</v>
      </c>
      <c r="C20" s="256"/>
      <c r="D20" s="257"/>
      <c r="E20" s="24">
        <f>SUM(E16:E19)</f>
        <v>35</v>
      </c>
    </row>
    <row r="21" spans="1:6" ht="20.25" customHeight="1" x14ac:dyDescent="0.25">
      <c r="A21" s="239" t="s">
        <v>10</v>
      </c>
      <c r="B21" s="112" t="s">
        <v>11</v>
      </c>
      <c r="C21" s="54">
        <v>3</v>
      </c>
      <c r="D21" s="152" t="s">
        <v>123</v>
      </c>
      <c r="E21" s="121">
        <v>5</v>
      </c>
      <c r="F21" s="157"/>
    </row>
    <row r="22" spans="1:6" ht="20.25" customHeight="1" thickBot="1" x14ac:dyDescent="0.3">
      <c r="A22" s="251"/>
      <c r="B22" s="135"/>
      <c r="C22" s="138"/>
      <c r="D22" s="131"/>
      <c r="E22" s="131"/>
    </row>
    <row r="23" spans="1:6" ht="20.25" customHeight="1" x14ac:dyDescent="0.25">
      <c r="A23" s="252"/>
      <c r="B23" s="267" t="s">
        <v>12</v>
      </c>
      <c r="C23" s="165">
        <v>18</v>
      </c>
      <c r="D23" s="54" t="s">
        <v>51</v>
      </c>
      <c r="E23" s="137">
        <v>7</v>
      </c>
    </row>
    <row r="24" spans="1:6" ht="31.5" customHeight="1" thickBot="1" x14ac:dyDescent="0.3">
      <c r="A24" s="252"/>
      <c r="B24" s="266"/>
      <c r="C24" s="216">
        <v>14</v>
      </c>
      <c r="D24" s="214" t="s">
        <v>125</v>
      </c>
      <c r="E24" s="189">
        <v>14</v>
      </c>
    </row>
    <row r="25" spans="1:6" ht="31.5" customHeight="1" x14ac:dyDescent="0.25">
      <c r="A25" s="252"/>
      <c r="B25" s="209"/>
      <c r="C25" s="235">
        <v>6</v>
      </c>
      <c r="D25" s="318" t="s">
        <v>47</v>
      </c>
      <c r="E25" s="220">
        <v>24</v>
      </c>
    </row>
    <row r="26" spans="1:6" ht="20.25" customHeight="1" thickBot="1" x14ac:dyDescent="0.3">
      <c r="A26" s="252"/>
      <c r="B26" s="156"/>
      <c r="C26" s="236"/>
      <c r="D26" s="237" t="s">
        <v>124</v>
      </c>
      <c r="E26" s="224">
        <v>13</v>
      </c>
    </row>
    <row r="27" spans="1:6" ht="20.25" customHeight="1" x14ac:dyDescent="0.25">
      <c r="A27" s="252"/>
      <c r="B27" s="212"/>
      <c r="C27" s="217"/>
      <c r="D27" s="232"/>
      <c r="E27" s="219"/>
    </row>
    <row r="28" spans="1:6" ht="20.25" customHeight="1" thickBot="1" x14ac:dyDescent="0.3">
      <c r="A28" s="252"/>
      <c r="B28" s="84"/>
      <c r="C28" s="185"/>
      <c r="D28" s="211" t="s">
        <v>119</v>
      </c>
      <c r="E28" s="66">
        <v>14</v>
      </c>
    </row>
    <row r="29" spans="1:6" ht="20.25" customHeight="1" x14ac:dyDescent="0.25">
      <c r="A29" s="251"/>
      <c r="B29" s="267" t="s">
        <v>13</v>
      </c>
      <c r="C29" s="241">
        <v>6</v>
      </c>
      <c r="D29" s="310" t="s">
        <v>27</v>
      </c>
      <c r="E29" s="260">
        <v>17</v>
      </c>
    </row>
    <row r="30" spans="1:6" ht="20.25" customHeight="1" x14ac:dyDescent="0.25">
      <c r="A30" s="251"/>
      <c r="B30" s="266"/>
      <c r="C30" s="309"/>
      <c r="D30" s="310"/>
      <c r="E30" s="269"/>
    </row>
    <row r="31" spans="1:6" ht="20.25" customHeight="1" x14ac:dyDescent="0.25">
      <c r="A31" s="251"/>
      <c r="B31" s="113"/>
      <c r="C31" s="302">
        <v>9</v>
      </c>
      <c r="D31" s="314" t="s">
        <v>14</v>
      </c>
      <c r="E31" s="317">
        <v>14</v>
      </c>
    </row>
    <row r="32" spans="1:6" ht="20.25" customHeight="1" x14ac:dyDescent="0.25">
      <c r="A32" s="251"/>
      <c r="B32" s="140"/>
      <c r="C32" s="302"/>
      <c r="D32" s="314"/>
      <c r="E32" s="317"/>
    </row>
    <row r="33" spans="1:5" ht="20.25" customHeight="1" thickBot="1" x14ac:dyDescent="0.3">
      <c r="A33" s="251"/>
      <c r="B33" s="88"/>
      <c r="C33" s="303"/>
      <c r="D33" s="315"/>
      <c r="E33" s="304"/>
    </row>
    <row r="34" spans="1:5" ht="20.25" customHeight="1" thickBot="1" x14ac:dyDescent="0.3">
      <c r="A34" s="251"/>
      <c r="B34" s="88"/>
      <c r="C34" s="206">
        <v>6</v>
      </c>
      <c r="D34" s="54" t="s">
        <v>86</v>
      </c>
      <c r="E34" s="205">
        <v>12</v>
      </c>
    </row>
    <row r="35" spans="1:5" ht="20.25" customHeight="1" thickBot="1" x14ac:dyDescent="0.3">
      <c r="A35" s="251"/>
      <c r="B35" s="88"/>
      <c r="C35" s="319">
        <v>6</v>
      </c>
      <c r="D35" s="208" t="s">
        <v>106</v>
      </c>
      <c r="E35" s="204">
        <v>14</v>
      </c>
    </row>
    <row r="36" spans="1:5" ht="36.75" customHeight="1" thickBot="1" x14ac:dyDescent="0.3">
      <c r="A36" s="252"/>
      <c r="B36" s="234" t="s">
        <v>90</v>
      </c>
      <c r="C36" s="319">
        <v>9</v>
      </c>
      <c r="D36" s="186" t="s">
        <v>129</v>
      </c>
      <c r="E36" s="54">
        <v>15</v>
      </c>
    </row>
    <row r="37" spans="1:5" ht="20.25" customHeight="1" x14ac:dyDescent="0.25">
      <c r="A37" s="252"/>
      <c r="B37" s="233" t="s">
        <v>91</v>
      </c>
      <c r="C37" s="182">
        <v>9</v>
      </c>
      <c r="D37" s="161" t="s">
        <v>54</v>
      </c>
      <c r="E37" s="163">
        <v>15</v>
      </c>
    </row>
    <row r="38" spans="1:5" ht="20.25" customHeight="1" thickBot="1" x14ac:dyDescent="0.3">
      <c r="A38" s="252"/>
      <c r="B38" s="203"/>
      <c r="C38" s="185"/>
      <c r="D38" s="162"/>
      <c r="E38" s="225"/>
    </row>
    <row r="39" spans="1:5" ht="20.25" customHeight="1" thickBot="1" x14ac:dyDescent="0.3">
      <c r="A39" s="252"/>
      <c r="B39" s="233"/>
      <c r="C39" s="319">
        <v>6</v>
      </c>
      <c r="D39" s="320" t="s">
        <v>113</v>
      </c>
      <c r="E39" s="321">
        <v>22</v>
      </c>
    </row>
    <row r="40" spans="1:5" ht="20.25" customHeight="1" x14ac:dyDescent="0.25">
      <c r="A40" s="252"/>
      <c r="B40" s="233"/>
      <c r="C40" s="241">
        <v>14</v>
      </c>
      <c r="D40" s="316" t="s">
        <v>126</v>
      </c>
      <c r="E40" s="310">
        <v>15</v>
      </c>
    </row>
    <row r="41" spans="1:5" ht="20.25" customHeight="1" thickBot="1" x14ac:dyDescent="0.3">
      <c r="A41" s="252"/>
      <c r="B41" s="154"/>
      <c r="C41" s="309"/>
      <c r="D41" s="315"/>
      <c r="E41" s="310"/>
    </row>
    <row r="42" spans="1:5" ht="20.25" customHeight="1" x14ac:dyDescent="0.25">
      <c r="A42" s="251"/>
      <c r="C42" s="161">
        <v>6</v>
      </c>
      <c r="D42" s="200" t="s">
        <v>107</v>
      </c>
      <c r="E42" s="223">
        <v>14</v>
      </c>
    </row>
    <row r="43" spans="1:5" ht="20.25" customHeight="1" thickBot="1" x14ac:dyDescent="0.3">
      <c r="A43" s="251"/>
      <c r="B43" s="159"/>
      <c r="C43" s="164"/>
      <c r="D43" s="201"/>
      <c r="E43" s="202"/>
    </row>
    <row r="44" spans="1:5" ht="20.25" customHeight="1" thickBot="1" x14ac:dyDescent="0.3">
      <c r="A44" s="251"/>
      <c r="B44" s="146" t="s">
        <v>78</v>
      </c>
      <c r="C44" s="206">
        <v>6</v>
      </c>
      <c r="D44" s="23" t="s">
        <v>108</v>
      </c>
      <c r="E44" s="207">
        <v>13</v>
      </c>
    </row>
    <row r="45" spans="1:5" ht="20.25" customHeight="1" x14ac:dyDescent="0.25">
      <c r="A45" s="251"/>
      <c r="B45" s="127"/>
      <c r="C45" s="164">
        <v>9</v>
      </c>
      <c r="D45" s="241" t="s">
        <v>127</v>
      </c>
      <c r="E45" s="214">
        <v>15</v>
      </c>
    </row>
    <row r="46" spans="1:5" ht="20.25" customHeight="1" x14ac:dyDescent="0.25">
      <c r="A46" s="251"/>
      <c r="B46" s="159"/>
      <c r="C46" s="164"/>
      <c r="D46" s="309"/>
      <c r="E46" s="214"/>
    </row>
    <row r="47" spans="1:5" ht="20.25" customHeight="1" x14ac:dyDescent="0.25">
      <c r="A47" s="251"/>
      <c r="B47" s="129"/>
      <c r="C47" s="184">
        <v>6</v>
      </c>
      <c r="D47" s="215" t="s">
        <v>109</v>
      </c>
      <c r="E47" s="227">
        <v>13</v>
      </c>
    </row>
    <row r="48" spans="1:5" ht="20.25" customHeight="1" x14ac:dyDescent="0.25">
      <c r="A48" s="251"/>
      <c r="B48" s="129"/>
      <c r="C48" s="184"/>
      <c r="D48" s="184" t="s">
        <v>117</v>
      </c>
      <c r="E48" s="228">
        <v>13</v>
      </c>
    </row>
    <row r="49" spans="1:7" ht="20.25" customHeight="1" thickBot="1" x14ac:dyDescent="0.3">
      <c r="A49" s="251"/>
      <c r="B49" s="84"/>
      <c r="C49" s="162"/>
      <c r="D49" s="213" t="s">
        <v>118</v>
      </c>
      <c r="E49" s="229">
        <v>13</v>
      </c>
    </row>
    <row r="50" spans="1:7" ht="20.25" customHeight="1" x14ac:dyDescent="0.25">
      <c r="A50" s="251"/>
      <c r="B50" s="254" t="s">
        <v>92</v>
      </c>
      <c r="C50" s="115">
        <v>18</v>
      </c>
      <c r="D50" s="114" t="s">
        <v>44</v>
      </c>
      <c r="E50" s="222">
        <v>9</v>
      </c>
    </row>
    <row r="51" spans="1:7" ht="37.5" customHeight="1" x14ac:dyDescent="0.25">
      <c r="A51" s="251"/>
      <c r="B51" s="254"/>
      <c r="C51" s="53">
        <v>9</v>
      </c>
      <c r="D51" s="150" t="s">
        <v>131</v>
      </c>
      <c r="E51" s="221">
        <v>17</v>
      </c>
    </row>
    <row r="52" spans="1:7" ht="20.25" customHeight="1" x14ac:dyDescent="0.25">
      <c r="A52" s="251"/>
      <c r="B52" s="128"/>
      <c r="C52" s="268">
        <v>6</v>
      </c>
      <c r="D52" s="269" t="s">
        <v>61</v>
      </c>
      <c r="E52" s="311">
        <v>18</v>
      </c>
    </row>
    <row r="53" spans="1:7" ht="20.25" customHeight="1" x14ac:dyDescent="0.25">
      <c r="A53" s="251"/>
      <c r="B53" s="58"/>
      <c r="C53" s="268"/>
      <c r="D53" s="269"/>
      <c r="E53" s="311"/>
    </row>
    <row r="54" spans="1:7" ht="20.25" customHeight="1" x14ac:dyDescent="0.25">
      <c r="A54" s="251"/>
      <c r="B54" s="58"/>
      <c r="C54" s="53"/>
      <c r="D54" s="150" t="s">
        <v>115</v>
      </c>
      <c r="E54" s="126">
        <v>15</v>
      </c>
    </row>
    <row r="55" spans="1:7" ht="20.25" customHeight="1" thickBot="1" x14ac:dyDescent="0.3">
      <c r="A55" s="251"/>
      <c r="B55" s="58"/>
      <c r="C55" s="116"/>
      <c r="D55" s="149" t="s">
        <v>116</v>
      </c>
      <c r="E55" s="124">
        <v>17</v>
      </c>
    </row>
    <row r="56" spans="1:7" ht="38.25" customHeight="1" x14ac:dyDescent="0.25">
      <c r="A56" s="251"/>
      <c r="B56" s="191" t="s">
        <v>94</v>
      </c>
      <c r="C56" s="194">
        <v>14</v>
      </c>
      <c r="D56" s="199" t="s">
        <v>128</v>
      </c>
      <c r="E56" s="118">
        <v>14</v>
      </c>
    </row>
    <row r="57" spans="1:7" ht="36" customHeight="1" x14ac:dyDescent="0.25">
      <c r="A57" s="251"/>
      <c r="B57" s="192" t="s">
        <v>95</v>
      </c>
      <c r="C57" s="183">
        <v>6</v>
      </c>
      <c r="D57" s="197" t="s">
        <v>134</v>
      </c>
      <c r="E57" s="120">
        <v>16</v>
      </c>
    </row>
    <row r="58" spans="1:7" ht="20.25" customHeight="1" x14ac:dyDescent="0.25">
      <c r="A58" s="251"/>
      <c r="B58" s="181"/>
      <c r="C58" s="198">
        <v>9</v>
      </c>
      <c r="D58" s="196" t="s">
        <v>64</v>
      </c>
      <c r="E58" s="122">
        <v>15</v>
      </c>
    </row>
    <row r="59" spans="1:7" ht="20.25" customHeight="1" thickBot="1" x14ac:dyDescent="0.3">
      <c r="A59" s="251"/>
      <c r="B59" s="84"/>
      <c r="C59" s="195">
        <v>6</v>
      </c>
      <c r="D59" s="60" t="s">
        <v>63</v>
      </c>
      <c r="E59" s="119">
        <v>19</v>
      </c>
    </row>
    <row r="60" spans="1:7" ht="20.25" customHeight="1" thickBot="1" x14ac:dyDescent="0.3">
      <c r="A60" s="240"/>
      <c r="B60" s="306" t="s">
        <v>9</v>
      </c>
      <c r="C60" s="307"/>
      <c r="D60" s="308"/>
      <c r="E60" s="153">
        <f>SUM(E21:E59)</f>
        <v>422</v>
      </c>
    </row>
    <row r="61" spans="1:7" ht="20.25" customHeight="1" x14ac:dyDescent="0.25">
      <c r="A61" s="147"/>
      <c r="B61" s="155"/>
      <c r="C61" s="167"/>
      <c r="D61" s="174" t="s">
        <v>67</v>
      </c>
      <c r="E61" s="168">
        <v>19</v>
      </c>
    </row>
    <row r="62" spans="1:7" ht="20.25" customHeight="1" x14ac:dyDescent="0.25">
      <c r="A62" s="147"/>
      <c r="B62" s="155"/>
      <c r="C62" s="170">
        <v>6</v>
      </c>
      <c r="D62" s="176"/>
      <c r="E62" s="173"/>
    </row>
    <row r="63" spans="1:7" ht="20.25" customHeight="1" x14ac:dyDescent="0.25">
      <c r="A63" s="251" t="s">
        <v>15</v>
      </c>
      <c r="B63" s="169" t="s">
        <v>112</v>
      </c>
      <c r="C63" s="297">
        <v>6</v>
      </c>
      <c r="D63" s="175" t="s">
        <v>31</v>
      </c>
      <c r="E63" s="171">
        <v>14</v>
      </c>
    </row>
    <row r="64" spans="1:7" ht="20.25" customHeight="1" x14ac:dyDescent="0.25">
      <c r="A64" s="251"/>
      <c r="B64" s="169"/>
      <c r="C64" s="298"/>
      <c r="D64" s="172"/>
      <c r="E64" s="177"/>
      <c r="G64" s="136"/>
    </row>
    <row r="65" spans="1:6" ht="20.25" customHeight="1" x14ac:dyDescent="0.25">
      <c r="A65" s="251"/>
      <c r="B65" s="169"/>
      <c r="C65" s="170"/>
      <c r="D65" s="288" t="s">
        <v>68</v>
      </c>
      <c r="E65" s="304">
        <v>14</v>
      </c>
    </row>
    <row r="66" spans="1:6" ht="20.25" customHeight="1" x14ac:dyDescent="0.25">
      <c r="A66" s="251"/>
      <c r="B66" s="169"/>
      <c r="C66" s="25">
        <v>9</v>
      </c>
      <c r="D66" s="301"/>
      <c r="E66" s="305"/>
    </row>
    <row r="67" spans="1:6" ht="20.25" customHeight="1" thickBot="1" x14ac:dyDescent="0.3">
      <c r="A67" s="251"/>
      <c r="B67" s="79"/>
      <c r="C67" s="103">
        <v>9</v>
      </c>
      <c r="D67" s="231" t="s">
        <v>70</v>
      </c>
      <c r="E67" s="230">
        <v>13</v>
      </c>
    </row>
    <row r="68" spans="1:6" ht="38.25" customHeight="1" thickBot="1" x14ac:dyDescent="0.3">
      <c r="A68" s="251"/>
      <c r="B68" s="154" t="s">
        <v>121</v>
      </c>
      <c r="C68" s="151">
        <v>6</v>
      </c>
      <c r="D68" s="148" t="s">
        <v>114</v>
      </c>
      <c r="E68" s="119">
        <v>16</v>
      </c>
    </row>
    <row r="69" spans="1:6" ht="39.75" customHeight="1" thickBot="1" x14ac:dyDescent="0.3">
      <c r="A69" s="251"/>
      <c r="B69" s="117" t="s">
        <v>16</v>
      </c>
      <c r="C69" s="2">
        <v>12</v>
      </c>
      <c r="D69" s="54" t="s">
        <v>97</v>
      </c>
      <c r="E69" s="160">
        <v>12</v>
      </c>
    </row>
    <row r="70" spans="1:6" ht="20.25" customHeight="1" x14ac:dyDescent="0.25">
      <c r="A70" s="251"/>
      <c r="B70" s="180"/>
      <c r="C70" s="166">
        <v>6</v>
      </c>
      <c r="D70" s="178" t="s">
        <v>47</v>
      </c>
      <c r="E70" s="158">
        <v>16</v>
      </c>
    </row>
    <row r="71" spans="1:6" ht="20.25" customHeight="1" x14ac:dyDescent="0.25">
      <c r="A71" s="251"/>
      <c r="B71" s="218"/>
      <c r="C71" s="187"/>
      <c r="D71" s="299" t="s">
        <v>132</v>
      </c>
      <c r="E71" s="158">
        <v>16</v>
      </c>
    </row>
    <row r="72" spans="1:6" ht="20.25" customHeight="1" x14ac:dyDescent="0.25">
      <c r="A72" s="251"/>
      <c r="B72" s="180"/>
      <c r="C72" s="166">
        <v>9</v>
      </c>
      <c r="D72" s="300"/>
      <c r="E72" s="221"/>
    </row>
    <row r="73" spans="1:6" ht="20.25" customHeight="1" x14ac:dyDescent="0.25">
      <c r="A73" s="251"/>
      <c r="B73" s="180"/>
      <c r="C73" s="187">
        <v>9</v>
      </c>
      <c r="D73" s="179" t="s">
        <v>71</v>
      </c>
      <c r="E73" s="226">
        <v>14</v>
      </c>
    </row>
    <row r="74" spans="1:6" ht="20.25" customHeight="1" thickBot="1" x14ac:dyDescent="0.3">
      <c r="A74" s="240"/>
      <c r="B74" s="296" t="s">
        <v>19</v>
      </c>
      <c r="C74" s="296"/>
      <c r="D74" s="296"/>
      <c r="E74" s="210">
        <f>SUM(E61:E73)</f>
        <v>134</v>
      </c>
    </row>
    <row r="75" spans="1:6" ht="25.5" customHeight="1" thickBot="1" x14ac:dyDescent="0.3">
      <c r="A75" s="283" t="s">
        <v>24</v>
      </c>
      <c r="B75" s="284"/>
      <c r="C75" s="284"/>
      <c r="D75" s="285"/>
      <c r="E75" s="3">
        <f>SUM(E15+E20+E60+E74)</f>
        <v>687</v>
      </c>
      <c r="F75" s="157"/>
    </row>
    <row r="76" spans="1:6" ht="19.5" customHeight="1" thickBot="1" x14ac:dyDescent="0.3">
      <c r="A76" s="283" t="s">
        <v>18</v>
      </c>
      <c r="B76" s="284"/>
      <c r="C76" s="284"/>
      <c r="D76" s="285"/>
      <c r="E76" s="3">
        <f>SUM(E23+E24+E40+E50+E56+E69)</f>
        <v>71</v>
      </c>
    </row>
    <row r="77" spans="1:6" ht="21.75" customHeight="1" thickBot="1" x14ac:dyDescent="0.3">
      <c r="A77" s="283" t="s">
        <v>21</v>
      </c>
      <c r="B77" s="284"/>
      <c r="C77" s="284"/>
      <c r="D77" s="285"/>
      <c r="E77" s="104">
        <f>SUM(E7+E8+E9+E11+E12+E13+E16+E18+E19+E25+E29+E31+E34+E35+E36+E37+E39+E42+E44+E45+E47+E51+E52+E57+E58+E59+E61+E63+E65+E67+E70+E71+E73)</f>
        <v>510</v>
      </c>
    </row>
    <row r="78" spans="1:6" ht="18" customHeight="1" thickBot="1" x14ac:dyDescent="0.3">
      <c r="A78" s="283" t="s">
        <v>122</v>
      </c>
      <c r="B78" s="284"/>
      <c r="C78" s="284"/>
      <c r="D78" s="285"/>
      <c r="E78" s="3">
        <f>SUM(E21)</f>
        <v>5</v>
      </c>
    </row>
    <row r="79" spans="1:6" ht="15.75" thickBot="1" x14ac:dyDescent="0.3">
      <c r="A79" s="292" t="s">
        <v>120</v>
      </c>
      <c r="B79" s="293"/>
      <c r="C79" s="293"/>
      <c r="D79" s="294"/>
      <c r="E79" s="125">
        <f>SUM(E68+E55+E54+E49+E48+E28+E26)</f>
        <v>101</v>
      </c>
    </row>
  </sheetData>
  <mergeCells count="45">
    <mergeCell ref="D52:D53"/>
    <mergeCell ref="D31:D33"/>
    <mergeCell ref="D40:D41"/>
    <mergeCell ref="E40:E41"/>
    <mergeCell ref="E31:E33"/>
    <mergeCell ref="E52:E53"/>
    <mergeCell ref="D45:D46"/>
    <mergeCell ref="A7:A15"/>
    <mergeCell ref="B15:D15"/>
    <mergeCell ref="B10:B11"/>
    <mergeCell ref="B29:B30"/>
    <mergeCell ref="A16:A20"/>
    <mergeCell ref="A2:E2"/>
    <mergeCell ref="A4:A5"/>
    <mergeCell ref="C4:C5"/>
    <mergeCell ref="D4:D5"/>
    <mergeCell ref="E4:E5"/>
    <mergeCell ref="C9:C10"/>
    <mergeCell ref="D9:D10"/>
    <mergeCell ref="E9:E10"/>
    <mergeCell ref="B20:D20"/>
    <mergeCell ref="B23:B24"/>
    <mergeCell ref="C16:C17"/>
    <mergeCell ref="D16:D17"/>
    <mergeCell ref="E16:E17"/>
    <mergeCell ref="E29:E30"/>
    <mergeCell ref="C31:C33"/>
    <mergeCell ref="E65:E66"/>
    <mergeCell ref="A77:D77"/>
    <mergeCell ref="B60:D60"/>
    <mergeCell ref="A21:A60"/>
    <mergeCell ref="C29:C30"/>
    <mergeCell ref="D29:D30"/>
    <mergeCell ref="B50:B51"/>
    <mergeCell ref="C52:C53"/>
    <mergeCell ref="C40:C41"/>
    <mergeCell ref="A78:D78"/>
    <mergeCell ref="A79:D79"/>
    <mergeCell ref="A75:D75"/>
    <mergeCell ref="A76:D76"/>
    <mergeCell ref="A63:A74"/>
    <mergeCell ref="B74:D74"/>
    <mergeCell ref="C63:C64"/>
    <mergeCell ref="D71:D72"/>
    <mergeCell ref="D65:D66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 сент</vt:lpstr>
      <vt:lpstr>15 окт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2021-10-25T06:35:24Z</dcterms:modified>
</cp:coreProperties>
</file>