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360" windowWidth="15195" windowHeight="12735" activeTab="1"/>
  </bookViews>
  <sheets>
    <sheet name="Прочие " sheetId="5" r:id="rId1"/>
    <sheet name="Образование" sheetId="2" r:id="rId2"/>
    <sheet name="Культура" sheetId="3" r:id="rId3"/>
  </sheets>
  <definedNames>
    <definedName name="sub_11007" localSheetId="1">Образование!#REF!</definedName>
    <definedName name="sub_11008" localSheetId="1">Образование!#REF!</definedName>
    <definedName name="sub_11111" localSheetId="1">Образование!$B$20</definedName>
    <definedName name="sub_12222" localSheetId="1">Образование!$A$21</definedName>
    <definedName name="sub_13333" localSheetId="1">Образование!$B$22</definedName>
  </definedNames>
  <calcPr calcId="145621"/>
</workbook>
</file>

<file path=xl/calcChain.xml><?xml version="1.0" encoding="utf-8"?>
<calcChain xmlns="http://schemas.openxmlformats.org/spreadsheetml/2006/main">
  <c r="G13" i="2" l="1"/>
  <c r="F13" i="2"/>
  <c r="E13" i="2"/>
  <c r="D13" i="2"/>
  <c r="C13" i="2"/>
  <c r="I11" i="2" l="1"/>
  <c r="I12" i="2"/>
  <c r="I13" i="2"/>
  <c r="H12" i="2"/>
  <c r="H13" i="2"/>
  <c r="H11" i="2"/>
  <c r="E14" i="5"/>
  <c r="D14" i="5"/>
  <c r="C14" i="5"/>
  <c r="I11" i="3" l="1"/>
  <c r="H11" i="3"/>
  <c r="E15" i="5"/>
  <c r="D15" i="5"/>
  <c r="E11" i="5"/>
  <c r="E12" i="5"/>
  <c r="E13" i="5"/>
  <c r="E16" i="5"/>
  <c r="C10" i="5" l="1"/>
  <c r="D10" i="5" l="1"/>
  <c r="E10" i="5" s="1"/>
  <c r="B10" i="5" l="1"/>
  <c r="H12" i="3" l="1"/>
  <c r="I12" i="3"/>
  <c r="H14" i="2"/>
</calcChain>
</file>

<file path=xl/comments1.xml><?xml version="1.0" encoding="utf-8"?>
<comments xmlns="http://schemas.openxmlformats.org/spreadsheetml/2006/main">
  <authors>
    <author>user</author>
  </authors>
  <commentList>
    <comment ref="A2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<sst xmlns="http://schemas.openxmlformats.org/spreadsheetml/2006/main" count="58" uniqueCount="48">
  <si>
    <t>№ п/п</t>
  </si>
  <si>
    <t>из них педагогических работников</t>
  </si>
  <si>
    <t>работников</t>
  </si>
  <si>
    <t>Приложение № 1</t>
  </si>
  <si>
    <t xml:space="preserve">           </t>
  </si>
  <si>
    <t>Приложение № 2</t>
  </si>
  <si>
    <t>___________________________________________________________________</t>
  </si>
  <si>
    <t>Дошкольные образовательные учреждения</t>
  </si>
  <si>
    <t>Учреждения дополнительного образования детей</t>
  </si>
  <si>
    <t>работников*</t>
  </si>
  <si>
    <t xml:space="preserve">из них  специалистов </t>
  </si>
  <si>
    <t>Типы учреждений</t>
  </si>
  <si>
    <t>Образовательные учреждения в сфере культуры</t>
  </si>
  <si>
    <t>из них  специалистов (педагогических работников)   **</t>
  </si>
  <si>
    <t>(наименование органа местного самоуправления)</t>
  </si>
  <si>
    <t>Число учреждений</t>
  </si>
  <si>
    <t>Образовательные учреждения общего образования</t>
  </si>
  <si>
    <t xml:space="preserve">Типы учреждений </t>
  </si>
  <si>
    <t xml:space="preserve">Число учреждений </t>
  </si>
  <si>
    <t>число учреждений</t>
  </si>
  <si>
    <t>Приложение № 3</t>
  </si>
  <si>
    <t>средняя численность работников списочного состава, человек *</t>
  </si>
  <si>
    <t xml:space="preserve">фонд начисленной заработной платы  за отчетный период (без начислений), тыс. руб. **                 </t>
  </si>
  <si>
    <t>Типы  муниципальных учреждений</t>
  </si>
  <si>
    <t xml:space="preserve">Информация о средней заработной плате работников  прочих муниципальных учреждений Амурской области  </t>
  </si>
  <si>
    <t xml:space="preserve">   </t>
  </si>
  <si>
    <t>Прочие муниципальные учреждения  (за исключением указанных в приложениях №№ 1 и 2)</t>
  </si>
  <si>
    <t>средняя заработная плата работников, руб. (гр. 4/ гр.3/ число месяцев*1000)</t>
  </si>
  <si>
    <t xml:space="preserve">среднесписочная численность, чел. </t>
  </si>
  <si>
    <t>фонд начисленной заработной платы за отчетный период (без начислений), тыс. руб.  ***</t>
  </si>
  <si>
    <t>средняя заработная плата  работников, руб. (гр.6/гр.4/число месяцев* 1000)</t>
  </si>
  <si>
    <t xml:space="preserve">среднесписочная численность, чел.* </t>
  </si>
  <si>
    <t>фонд начисленной заработной платы за отчетный период (без начислений), тыс. руб.  **</t>
  </si>
  <si>
    <t>средняя заработная плата  педагогических работников, руб.(гр.7/гр.5/число месяцев*1000)</t>
  </si>
  <si>
    <t>Информация о средней заработной плате работников муниципальных учреждений культуры Амурской области</t>
  </si>
  <si>
    <t>Информация о средней заработной плате работников муниципальных образовательных учреждений Амурской области</t>
  </si>
  <si>
    <t>город Тында</t>
  </si>
  <si>
    <t>КДМ Гармония</t>
  </si>
  <si>
    <t>Гои чс</t>
  </si>
  <si>
    <t>Дирекция</t>
  </si>
  <si>
    <t>УПК</t>
  </si>
  <si>
    <t>средняя заработная плата   специалистов (педагогических работников), руб.(гр.7/гр.5/число месяцев*1000)</t>
  </si>
  <si>
    <t>ЦБ ФК</t>
  </si>
  <si>
    <t>ЦБ МУКК</t>
  </si>
  <si>
    <t>ЦБ ГУО, м/к, х/гр</t>
  </si>
  <si>
    <t xml:space="preserve">Муниципальные учреждения культуры </t>
  </si>
  <si>
    <t>За январь - апрель 2021 года  (нарастающим итогом)</t>
  </si>
  <si>
    <t>За январь-апрель 2021 года  (нарастающим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</si>
</sst>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u/>
      <sz val="12"/>
      <name val="Arial Cyr"/>
      <charset val="204"/>
    </font>
    <font>
      <b/>
      <sz val="10"/>
      <name val="Arial Cyr"/>
      <charset val="204"/>
    </font>
    <font>
      <sz val="13"/>
      <name val="Arial"/>
      <family val="2"/>
      <charset val="204"/>
    </font>
    <font>
      <u/>
      <sz val="12"/>
      <name val="Arial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 wrapText="1"/>
    </xf>
    <xf numFmtId="1" fontId="0" fillId="0" borderId="0" xfId="0" applyNumberFormat="1" applyAlignment="1">
      <alignment wrapText="1"/>
    </xf>
    <xf numFmtId="0" fontId="0" fillId="0" borderId="0" xfId="0" applyAlignment="1"/>
    <xf numFmtId="0" fontId="0" fillId="0" borderId="0" xfId="0" applyBorder="1" applyAlignment="1">
      <alignment wrapText="1"/>
    </xf>
    <xf numFmtId="0" fontId="0" fillId="0" borderId="0" xfId="0" applyBorder="1"/>
    <xf numFmtId="0" fontId="11" fillId="0" borderId="0" xfId="0" applyFont="1" applyAlignment="1">
      <alignment horizontal="right"/>
    </xf>
    <xf numFmtId="0" fontId="11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0" fillId="0" borderId="0" xfId="0" applyBorder="1" applyAlignment="1">
      <alignment horizontal="left"/>
    </xf>
    <xf numFmtId="164" fontId="0" fillId="0" borderId="1" xfId="1" applyFont="1" applyBorder="1" applyAlignment="1">
      <alignment horizontal="center"/>
    </xf>
    <xf numFmtId="164" fontId="0" fillId="0" borderId="1" xfId="1" applyFont="1" applyBorder="1"/>
    <xf numFmtId="0" fontId="4" fillId="0" borderId="2" xfId="0" applyFont="1" applyBorder="1"/>
    <xf numFmtId="0" fontId="0" fillId="0" borderId="2" xfId="0" applyBorder="1"/>
    <xf numFmtId="0" fontId="11" fillId="0" borderId="0" xfId="0" applyFont="1" applyAlignment="1"/>
    <xf numFmtId="0" fontId="10" fillId="0" borderId="0" xfId="0" applyFont="1" applyAlignment="1"/>
    <xf numFmtId="0" fontId="11" fillId="2" borderId="1" xfId="0" applyFont="1" applyFill="1" applyBorder="1"/>
    <xf numFmtId="0" fontId="12" fillId="0" borderId="0" xfId="0" applyFont="1" applyBorder="1" applyAlignment="1"/>
    <xf numFmtId="0" fontId="11" fillId="0" borderId="0" xfId="0" applyFont="1" applyBorder="1"/>
    <xf numFmtId="0" fontId="0" fillId="0" borderId="0" xfId="0" applyBorder="1" applyAlignment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0" fontId="0" fillId="2" borderId="0" xfId="0" applyFill="1"/>
    <xf numFmtId="0" fontId="11" fillId="2" borderId="1" xfId="0" applyFont="1" applyFill="1" applyBorder="1" applyAlignment="1">
      <alignment wrapText="1"/>
    </xf>
    <xf numFmtId="0" fontId="11" fillId="2" borderId="0" xfId="0" applyFont="1" applyFill="1"/>
    <xf numFmtId="0" fontId="13" fillId="0" borderId="0" xfId="0" applyFont="1"/>
    <xf numFmtId="0" fontId="13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0" fillId="0" borderId="8" xfId="1" applyFont="1" applyFill="1" applyBorder="1" applyAlignment="1">
      <alignment horizontal="center"/>
    </xf>
    <xf numFmtId="0" fontId="0" fillId="0" borderId="0" xfId="0" applyAlignment="1"/>
    <xf numFmtId="164" fontId="10" fillId="2" borderId="1" xfId="1" applyFont="1" applyFill="1" applyBorder="1" applyAlignment="1"/>
    <xf numFmtId="164" fontId="0" fillId="0" borderId="8" xfId="1" applyFont="1" applyFill="1" applyBorder="1" applyAlignment="1">
      <alignment horizontal="right"/>
    </xf>
    <xf numFmtId="4" fontId="0" fillId="2" borderId="0" xfId="0" applyNumberFormat="1" applyFill="1" applyAlignment="1">
      <alignment horizontal="right"/>
    </xf>
    <xf numFmtId="0" fontId="10" fillId="0" borderId="1" xfId="0" applyFont="1" applyFill="1" applyBorder="1"/>
    <xf numFmtId="164" fontId="10" fillId="0" borderId="1" xfId="1" applyNumberFormat="1" applyFont="1" applyFill="1" applyBorder="1"/>
    <xf numFmtId="164" fontId="10" fillId="0" borderId="1" xfId="1" applyFont="1" applyFill="1" applyBorder="1" applyAlignment="1"/>
    <xf numFmtId="0" fontId="11" fillId="0" borderId="1" xfId="0" applyFont="1" applyFill="1" applyBorder="1"/>
    <xf numFmtId="164" fontId="11" fillId="0" borderId="1" xfId="0" applyNumberFormat="1" applyFont="1" applyFill="1" applyBorder="1"/>
    <xf numFmtId="164" fontId="10" fillId="0" borderId="1" xfId="1" applyFont="1" applyFill="1" applyBorder="1"/>
    <xf numFmtId="164" fontId="11" fillId="0" borderId="1" xfId="1" applyFont="1" applyFill="1" applyBorder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center" wrapText="1"/>
    </xf>
    <xf numFmtId="0" fontId="0" fillId="0" borderId="3" xfId="0" applyBorder="1" applyAlignment="1"/>
    <xf numFmtId="0" fontId="0" fillId="0" borderId="8" xfId="0" applyBorder="1" applyAlignment="1"/>
    <xf numFmtId="0" fontId="0" fillId="0" borderId="4" xfId="0" applyBorder="1" applyAlignment="1"/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textRotation="90" wrapText="1"/>
    </xf>
    <xf numFmtId="0" fontId="0" fillId="0" borderId="8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5" fillId="0" borderId="0" xfId="0" applyFont="1" applyBorder="1" applyAlignment="1">
      <alignment horizontal="justify" wrapText="1"/>
    </xf>
    <xf numFmtId="0" fontId="13" fillId="0" borderId="0" xfId="0" applyFont="1" applyBorder="1" applyAlignment="1">
      <alignment horizontal="left" wrapText="1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left" wrapText="1"/>
    </xf>
    <xf numFmtId="1" fontId="0" fillId="0" borderId="0" xfId="0" applyNumberFormat="1" applyBorder="1" applyAlignment="1">
      <alignment wrapText="1"/>
    </xf>
    <xf numFmtId="1" fontId="0" fillId="0" borderId="0" xfId="0" applyNumberFormat="1" applyBorder="1" applyAlignment="1">
      <alignment wrapText="1"/>
    </xf>
    <xf numFmtId="164" fontId="0" fillId="0" borderId="0" xfId="1" applyFon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H27"/>
  <sheetViews>
    <sheetView workbookViewId="0">
      <selection activeCell="A19" sqref="A19:F37"/>
    </sheetView>
  </sheetViews>
  <sheetFormatPr defaultRowHeight="12.75" x14ac:dyDescent="0.2"/>
  <cols>
    <col min="1" max="1" width="35.7109375" customWidth="1"/>
    <col min="2" max="2" width="20" customWidth="1"/>
    <col min="3" max="3" width="22.42578125" customWidth="1"/>
    <col min="4" max="4" width="21.85546875" customWidth="1"/>
    <col min="5" max="5" width="25.42578125" customWidth="1"/>
    <col min="6" max="6" width="22" customWidth="1"/>
    <col min="8" max="8" width="17.28515625" customWidth="1"/>
  </cols>
  <sheetData>
    <row r="1" spans="1:8" x14ac:dyDescent="0.2">
      <c r="A1" s="58" t="s">
        <v>20</v>
      </c>
      <c r="B1" s="58"/>
      <c r="C1" s="58"/>
      <c r="D1" s="58"/>
      <c r="E1" s="58"/>
    </row>
    <row r="2" spans="1:8" x14ac:dyDescent="0.2"/>
    <row r="3" spans="1:8" ht="16.5" customHeight="1" x14ac:dyDescent="0.25">
      <c r="A3" s="56" t="s">
        <v>24</v>
      </c>
      <c r="B3" s="57"/>
      <c r="C3" s="57"/>
      <c r="D3" s="57"/>
      <c r="E3" s="57"/>
      <c r="F3" s="15"/>
    </row>
    <row r="4" spans="1:8" ht="17.25" customHeight="1" x14ac:dyDescent="0.25">
      <c r="A4" s="57" t="s">
        <v>36</v>
      </c>
      <c r="B4" s="57"/>
      <c r="C4" s="57"/>
      <c r="D4" s="57"/>
      <c r="E4" s="57"/>
      <c r="F4" s="26"/>
    </row>
    <row r="5" spans="1:8" x14ac:dyDescent="0.2">
      <c r="A5" s="55" t="s">
        <v>14</v>
      </c>
      <c r="B5" s="55"/>
      <c r="C5" s="55"/>
      <c r="D5" s="55"/>
      <c r="E5" s="55"/>
      <c r="F5" s="28"/>
      <c r="G5" s="14"/>
    </row>
    <row r="6" spans="1:8" x14ac:dyDescent="0.2">
      <c r="A6" s="16"/>
      <c r="B6" s="16"/>
      <c r="C6" s="16"/>
      <c r="D6" s="16"/>
      <c r="E6" s="16"/>
      <c r="F6" s="29"/>
      <c r="G6" s="14"/>
    </row>
    <row r="7" spans="1:8" ht="19.5" customHeight="1" x14ac:dyDescent="0.2">
      <c r="A7" s="59" t="s">
        <v>23</v>
      </c>
      <c r="B7" s="61" t="s">
        <v>46</v>
      </c>
      <c r="C7" s="62"/>
      <c r="D7" s="62"/>
      <c r="E7" s="63"/>
      <c r="F7" s="30"/>
      <c r="G7" s="30"/>
    </row>
    <row r="8" spans="1:8" ht="51" x14ac:dyDescent="0.2">
      <c r="A8" s="60"/>
      <c r="B8" s="17" t="s">
        <v>19</v>
      </c>
      <c r="C8" s="17" t="s">
        <v>21</v>
      </c>
      <c r="D8" s="17" t="s">
        <v>22</v>
      </c>
      <c r="E8" s="17" t="s">
        <v>27</v>
      </c>
      <c r="F8" s="29"/>
      <c r="G8" s="14"/>
    </row>
    <row r="9" spans="1:8" x14ac:dyDescent="0.2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6"/>
      <c r="H9" t="s">
        <v>25</v>
      </c>
    </row>
    <row r="10" spans="1:8" ht="39.75" customHeight="1" x14ac:dyDescent="0.25">
      <c r="A10" s="19" t="s">
        <v>26</v>
      </c>
      <c r="B10" s="48">
        <f>SUM(B11:B18)</f>
        <v>11</v>
      </c>
      <c r="C10" s="48">
        <f>SUM(C11:C18)</f>
        <v>221.89999999999998</v>
      </c>
      <c r="D10" s="49">
        <f>SUM(D11:D18)</f>
        <v>37678.089999999997</v>
      </c>
      <c r="E10" s="50">
        <f>D10/C10/4*1000</f>
        <v>42449.402884182062</v>
      </c>
      <c r="F10" s="16"/>
    </row>
    <row r="11" spans="1:8" s="36" customFormat="1" ht="15" hidden="1" customHeight="1" x14ac:dyDescent="0.25">
      <c r="A11" s="37" t="s">
        <v>37</v>
      </c>
      <c r="B11" s="51">
        <v>1</v>
      </c>
      <c r="C11" s="51">
        <v>12</v>
      </c>
      <c r="D11" s="52">
        <v>1796.39</v>
      </c>
      <c r="E11" s="50">
        <f t="shared" ref="E11:E16" si="0">D11/C11/4*1000</f>
        <v>37424.791666666672</v>
      </c>
      <c r="F11" s="38"/>
    </row>
    <row r="12" spans="1:8" s="36" customFormat="1" ht="12.75" hidden="1" customHeight="1" x14ac:dyDescent="0.25">
      <c r="A12" s="37" t="s">
        <v>38</v>
      </c>
      <c r="B12" s="51">
        <v>1</v>
      </c>
      <c r="C12" s="51">
        <v>16</v>
      </c>
      <c r="D12" s="52">
        <v>2450.6</v>
      </c>
      <c r="E12" s="50">
        <f t="shared" si="0"/>
        <v>38290.625</v>
      </c>
      <c r="F12" s="38"/>
    </row>
    <row r="13" spans="1:8" s="36" customFormat="1" ht="13.5" hidden="1" customHeight="1" x14ac:dyDescent="0.25">
      <c r="A13" s="27" t="s">
        <v>39</v>
      </c>
      <c r="B13" s="51">
        <v>1</v>
      </c>
      <c r="C13" s="51">
        <v>41</v>
      </c>
      <c r="D13" s="52">
        <v>5687.96</v>
      </c>
      <c r="E13" s="50">
        <f t="shared" si="0"/>
        <v>34682.682926829264</v>
      </c>
      <c r="F13" s="38"/>
    </row>
    <row r="14" spans="1:8" s="36" customFormat="1" ht="14.25" hidden="1" customHeight="1" x14ac:dyDescent="0.25">
      <c r="A14" s="27" t="s">
        <v>42</v>
      </c>
      <c r="B14" s="51">
        <v>4</v>
      </c>
      <c r="C14" s="51">
        <f>9+102</f>
        <v>111</v>
      </c>
      <c r="D14" s="52">
        <f>19200.8+1528.5</f>
        <v>20729.3</v>
      </c>
      <c r="E14" s="50">
        <f>D14/C14/4*1000</f>
        <v>46687.612612612611</v>
      </c>
      <c r="F14" s="38"/>
      <c r="H14" s="45"/>
    </row>
    <row r="15" spans="1:8" s="36" customFormat="1" ht="14.25" hidden="1" customHeight="1" x14ac:dyDescent="0.25">
      <c r="A15" s="27" t="s">
        <v>43</v>
      </c>
      <c r="B15" s="51">
        <v>1</v>
      </c>
      <c r="C15" s="51">
        <v>6.7</v>
      </c>
      <c r="D15" s="52">
        <f>1187.5+11.5</f>
        <v>1199</v>
      </c>
      <c r="E15" s="50">
        <f t="shared" si="0"/>
        <v>44738.805970149253</v>
      </c>
      <c r="F15" s="38"/>
    </row>
    <row r="16" spans="1:8" s="36" customFormat="1" ht="15" hidden="1" customHeight="1" x14ac:dyDescent="0.25">
      <c r="A16" s="27" t="s">
        <v>44</v>
      </c>
      <c r="B16" s="51">
        <v>3</v>
      </c>
      <c r="C16" s="51">
        <v>35.200000000000003</v>
      </c>
      <c r="D16" s="52">
        <v>5814.84</v>
      </c>
      <c r="E16" s="50">
        <f t="shared" si="0"/>
        <v>41298.579545454544</v>
      </c>
      <c r="F16" s="38"/>
    </row>
    <row r="17" spans="1:8" s="36" customFormat="1" ht="16.5" hidden="1" customHeight="1" x14ac:dyDescent="0.25">
      <c r="A17" s="27" t="s">
        <v>40</v>
      </c>
      <c r="B17" s="51"/>
      <c r="C17" s="51"/>
      <c r="D17" s="51"/>
      <c r="E17" s="53"/>
      <c r="F17" s="38"/>
    </row>
    <row r="18" spans="1:8" s="36" customFormat="1" ht="15.75" hidden="1" customHeight="1" x14ac:dyDescent="0.2">
      <c r="A18" s="27"/>
      <c r="B18" s="51"/>
      <c r="C18" s="51"/>
      <c r="D18" s="51"/>
      <c r="E18" s="54"/>
      <c r="F18" s="38"/>
    </row>
    <row r="19" spans="1:8" ht="34.5" customHeight="1" x14ac:dyDescent="0.2">
      <c r="A19" s="25"/>
      <c r="B19" s="25"/>
      <c r="C19" s="25"/>
      <c r="D19" s="25"/>
      <c r="E19" s="25"/>
      <c r="F19" s="25"/>
    </row>
    <row r="20" spans="1:8" ht="0.75" customHeight="1" x14ac:dyDescent="0.2">
      <c r="A20" s="16"/>
      <c r="B20" s="16"/>
      <c r="C20" s="16"/>
      <c r="D20" s="16"/>
      <c r="E20" s="16"/>
      <c r="F20" s="16"/>
    </row>
    <row r="21" spans="1:8" ht="15.75" customHeight="1" x14ac:dyDescent="0.2">
      <c r="A21" s="25"/>
      <c r="B21" s="25"/>
      <c r="C21" s="25"/>
      <c r="D21" s="25"/>
      <c r="E21" s="25"/>
      <c r="F21" s="25"/>
    </row>
    <row r="22" spans="1:8" ht="53.25" customHeight="1" x14ac:dyDescent="0.2">
      <c r="A22" s="16"/>
      <c r="B22" s="16"/>
      <c r="C22" s="16"/>
      <c r="D22" s="16"/>
      <c r="E22" s="15"/>
      <c r="F22" s="16"/>
    </row>
    <row r="23" spans="1:8" ht="15" customHeight="1" x14ac:dyDescent="0.3">
      <c r="A23" s="40"/>
      <c r="B23" s="40"/>
      <c r="C23" s="40"/>
      <c r="D23" s="40"/>
      <c r="E23" s="40"/>
      <c r="F23" s="40"/>
      <c r="G23" s="39"/>
      <c r="H23" s="39"/>
    </row>
    <row r="24" spans="1:8" x14ac:dyDescent="0.2">
      <c r="B24" s="41"/>
      <c r="C24" s="42"/>
    </row>
    <row r="25" spans="1:8" x14ac:dyDescent="0.2">
      <c r="A25" s="44"/>
      <c r="B25" s="12"/>
      <c r="C25" s="16"/>
      <c r="D25" s="16"/>
      <c r="E25" s="16"/>
    </row>
    <row r="26" spans="1:8" x14ac:dyDescent="0.2">
      <c r="A26" s="16"/>
      <c r="B26" s="16"/>
      <c r="F26" s="16"/>
    </row>
    <row r="27" spans="1:8" x14ac:dyDescent="0.2">
      <c r="A27" s="16"/>
      <c r="B27" s="16"/>
      <c r="F27" s="16"/>
    </row>
  </sheetData>
  <mergeCells count="6">
    <mergeCell ref="A5:E5"/>
    <mergeCell ref="A3:E3"/>
    <mergeCell ref="A1:E1"/>
    <mergeCell ref="A7:A8"/>
    <mergeCell ref="B7:E7"/>
    <mergeCell ref="A4:E4"/>
  </mergeCells>
  <phoneticPr fontId="2" type="noConversion"/>
  <pageMargins left="0.75" right="0.75" top="1" bottom="1" header="0.5" footer="0.5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44"/>
  <sheetViews>
    <sheetView tabSelected="1" workbookViewId="0">
      <selection activeCell="L11" sqref="L10:L11"/>
    </sheetView>
  </sheetViews>
  <sheetFormatPr defaultRowHeight="12.75" x14ac:dyDescent="0.2"/>
  <cols>
    <col min="1" max="1" width="5.85546875" customWidth="1"/>
    <col min="2" max="2" width="28" customWidth="1"/>
    <col min="3" max="3" width="8.140625" customWidth="1"/>
    <col min="4" max="4" width="11.28515625" customWidth="1"/>
    <col min="5" max="5" width="14.42578125" customWidth="1"/>
    <col min="6" max="6" width="13" customWidth="1"/>
    <col min="7" max="7" width="14.42578125" customWidth="1"/>
    <col min="8" max="8" width="16.28515625" customWidth="1"/>
    <col min="9" max="9" width="18.85546875" customWidth="1"/>
    <col min="10" max="10" width="15.7109375" hidden="1" customWidth="1"/>
  </cols>
  <sheetData>
    <row r="1" spans="1:10" x14ac:dyDescent="0.2">
      <c r="A1" s="64" t="s">
        <v>3</v>
      </c>
      <c r="B1" s="58"/>
      <c r="C1" s="58"/>
      <c r="D1" s="58"/>
      <c r="E1" s="58"/>
      <c r="F1" s="58"/>
      <c r="G1" s="58"/>
      <c r="H1" s="58"/>
      <c r="I1" s="58"/>
    </row>
    <row r="2" spans="1:10" x14ac:dyDescent="0.2">
      <c r="A2" s="4"/>
      <c r="B2" s="5"/>
      <c r="C2" s="5"/>
      <c r="D2" s="5"/>
      <c r="E2" s="5"/>
      <c r="F2" s="5"/>
      <c r="G2" s="5"/>
      <c r="H2" s="5"/>
      <c r="I2" s="5"/>
    </row>
    <row r="3" spans="1:10" ht="33" customHeight="1" x14ac:dyDescent="0.25">
      <c r="A3" s="65" t="s">
        <v>35</v>
      </c>
      <c r="B3" s="65"/>
      <c r="C3" s="65"/>
      <c r="D3" s="65"/>
      <c r="E3" s="65"/>
      <c r="F3" s="65"/>
      <c r="G3" s="65"/>
      <c r="H3" s="65"/>
      <c r="I3" s="65"/>
    </row>
    <row r="4" spans="1:10" ht="13.5" thickBot="1" x14ac:dyDescent="0.25">
      <c r="D4" s="23" t="s">
        <v>6</v>
      </c>
      <c r="E4" s="23" t="s">
        <v>36</v>
      </c>
      <c r="F4" s="24"/>
    </row>
    <row r="5" spans="1:10" x14ac:dyDescent="0.2">
      <c r="D5" s="77" t="s">
        <v>14</v>
      </c>
      <c r="E5" s="78"/>
      <c r="F5" s="78"/>
      <c r="G5" s="78"/>
      <c r="H5" s="78"/>
    </row>
    <row r="6" spans="1:10" x14ac:dyDescent="0.2">
      <c r="D6" s="6"/>
      <c r="E6" s="6"/>
    </row>
    <row r="7" spans="1:10" ht="18" customHeight="1" x14ac:dyDescent="0.2">
      <c r="A7" s="66" t="s">
        <v>0</v>
      </c>
      <c r="B7" s="69" t="s">
        <v>17</v>
      </c>
      <c r="C7" s="74" t="s">
        <v>18</v>
      </c>
      <c r="D7" s="61" t="s">
        <v>47</v>
      </c>
      <c r="E7" s="72"/>
      <c r="F7" s="72"/>
      <c r="G7" s="72"/>
      <c r="H7" s="72"/>
      <c r="I7" s="73"/>
    </row>
    <row r="8" spans="1:10" ht="55.5" customHeight="1" x14ac:dyDescent="0.2">
      <c r="A8" s="67"/>
      <c r="B8" s="70"/>
      <c r="C8" s="75"/>
      <c r="D8" s="61" t="s">
        <v>31</v>
      </c>
      <c r="E8" s="63"/>
      <c r="F8" s="61" t="s">
        <v>32</v>
      </c>
      <c r="G8" s="73"/>
      <c r="H8" s="69" t="s">
        <v>30</v>
      </c>
      <c r="I8" s="69" t="s">
        <v>33</v>
      </c>
    </row>
    <row r="9" spans="1:10" ht="61.5" customHeight="1" x14ac:dyDescent="0.2">
      <c r="A9" s="68"/>
      <c r="B9" s="71"/>
      <c r="C9" s="76"/>
      <c r="D9" s="2" t="s">
        <v>2</v>
      </c>
      <c r="E9" s="2" t="s">
        <v>1</v>
      </c>
      <c r="F9" s="2" t="s">
        <v>2</v>
      </c>
      <c r="G9" s="2" t="s">
        <v>1</v>
      </c>
      <c r="H9" s="71"/>
      <c r="I9" s="71"/>
    </row>
    <row r="10" spans="1:10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0" ht="25.5" x14ac:dyDescent="0.2">
      <c r="A11" s="7">
        <v>1</v>
      </c>
      <c r="B11" s="8" t="s">
        <v>16</v>
      </c>
      <c r="C11" s="2">
        <v>5</v>
      </c>
      <c r="D11" s="3">
        <v>332.5</v>
      </c>
      <c r="E11" s="3">
        <v>184.6</v>
      </c>
      <c r="F11" s="21">
        <v>69909.600000000006</v>
      </c>
      <c r="G11" s="21">
        <v>45115.3</v>
      </c>
      <c r="H11" s="21">
        <f>F11/D11/4*1000</f>
        <v>52563.609022556389</v>
      </c>
      <c r="I11" s="21">
        <f>G11/E11/4*1000</f>
        <v>61098.726977248116</v>
      </c>
      <c r="J11" s="46">
        <v>61145</v>
      </c>
    </row>
    <row r="12" spans="1:10" ht="25.5" x14ac:dyDescent="0.2">
      <c r="A12" s="7">
        <v>2</v>
      </c>
      <c r="B12" s="8" t="s">
        <v>7</v>
      </c>
      <c r="C12" s="2">
        <v>6</v>
      </c>
      <c r="D12" s="3">
        <v>391.9</v>
      </c>
      <c r="E12" s="3">
        <v>153</v>
      </c>
      <c r="F12" s="21">
        <v>62990.2</v>
      </c>
      <c r="G12" s="21">
        <v>33307.699999999997</v>
      </c>
      <c r="H12" s="21">
        <f t="shared" ref="H12:H13" si="0">F12/D12/4*1000</f>
        <v>40182.572084715488</v>
      </c>
      <c r="I12" s="21">
        <f t="shared" ref="I12:I13" si="1">G12/E12/4*1000</f>
        <v>54424.346405228753</v>
      </c>
      <c r="J12" s="46">
        <v>54515</v>
      </c>
    </row>
    <row r="13" spans="1:10" s="36" customFormat="1" ht="23.25" customHeight="1" x14ac:dyDescent="0.2">
      <c r="A13" s="31">
        <v>3</v>
      </c>
      <c r="B13" s="32" t="s">
        <v>8</v>
      </c>
      <c r="C13" s="33">
        <f>1+2</f>
        <v>3</v>
      </c>
      <c r="D13" s="34">
        <f>54.7+36.6</f>
        <v>91.300000000000011</v>
      </c>
      <c r="E13" s="34">
        <f>31.2+22.6</f>
        <v>53.8</v>
      </c>
      <c r="F13" s="35">
        <f>11347.5+8667.6+55.5</f>
        <v>20070.599999999999</v>
      </c>
      <c r="G13" s="35">
        <f>7557.3+6492.1</f>
        <v>14049.400000000001</v>
      </c>
      <c r="H13" s="21">
        <f t="shared" si="0"/>
        <v>54957.831325301195</v>
      </c>
      <c r="I13" s="21">
        <f t="shared" si="1"/>
        <v>65285.315985130124</v>
      </c>
      <c r="J13" s="47">
        <v>61145</v>
      </c>
    </row>
    <row r="14" spans="1:10" ht="1.5" hidden="1" customHeight="1" x14ac:dyDescent="0.2">
      <c r="A14" s="7"/>
      <c r="B14" s="9"/>
      <c r="C14" s="9"/>
      <c r="D14" s="1"/>
      <c r="E14" s="1"/>
      <c r="F14" s="22"/>
      <c r="G14" s="22"/>
      <c r="H14" s="21" t="e">
        <f>F14/D14/4*1000</f>
        <v>#DIV/0!</v>
      </c>
      <c r="I14" s="22"/>
    </row>
    <row r="15" spans="1:10" x14ac:dyDescent="0.2">
      <c r="A15" s="20"/>
      <c r="B15" s="13"/>
      <c r="C15" s="13"/>
      <c r="D15" s="14"/>
      <c r="E15" s="14"/>
      <c r="F15" s="14"/>
      <c r="G15" s="14"/>
      <c r="H15" s="14"/>
      <c r="I15" s="14"/>
    </row>
    <row r="17" spans="1:9" x14ac:dyDescent="0.2">
      <c r="A17" s="81"/>
      <c r="B17" s="81"/>
      <c r="C17" s="13"/>
      <c r="D17" s="14"/>
      <c r="E17" s="14"/>
      <c r="F17" s="14"/>
      <c r="G17" s="14"/>
      <c r="H17" s="14"/>
      <c r="I17" s="14"/>
    </row>
    <row r="18" spans="1:9" ht="21" customHeight="1" x14ac:dyDescent="0.2">
      <c r="A18" s="81"/>
      <c r="B18" s="82"/>
      <c r="C18" s="82"/>
      <c r="D18" s="82"/>
      <c r="E18" s="82"/>
      <c r="F18" s="82"/>
      <c r="G18" s="82"/>
      <c r="H18" s="82"/>
      <c r="I18" s="82"/>
    </row>
    <row r="19" spans="1:9" ht="19.5" customHeight="1" x14ac:dyDescent="0.2">
      <c r="A19" s="82"/>
      <c r="B19" s="82"/>
      <c r="C19" s="82"/>
      <c r="D19" s="82"/>
      <c r="E19" s="82"/>
      <c r="F19" s="82"/>
      <c r="G19" s="82"/>
      <c r="H19" s="82"/>
      <c r="I19" s="82"/>
    </row>
    <row r="20" spans="1:9" ht="16.5" x14ac:dyDescent="0.25">
      <c r="A20" s="14"/>
      <c r="B20" s="83"/>
      <c r="C20" s="83"/>
      <c r="D20" s="14"/>
      <c r="E20" s="14"/>
      <c r="F20" s="14"/>
      <c r="G20" s="14"/>
      <c r="H20" s="14"/>
      <c r="I20" s="14"/>
    </row>
    <row r="21" spans="1:9" ht="15" customHeight="1" x14ac:dyDescent="0.3">
      <c r="A21" s="84"/>
      <c r="B21" s="84"/>
      <c r="C21" s="84"/>
      <c r="D21" s="85"/>
      <c r="E21" s="86"/>
      <c r="F21" s="86"/>
      <c r="G21" s="86"/>
      <c r="H21" s="86"/>
      <c r="I21" s="86"/>
    </row>
    <row r="22" spans="1:9" ht="16.5" x14ac:dyDescent="0.25">
      <c r="A22" s="14"/>
      <c r="B22" s="83"/>
      <c r="C22" s="87"/>
      <c r="D22" s="88"/>
      <c r="E22" s="14"/>
      <c r="F22" s="14"/>
      <c r="G22" s="14"/>
      <c r="H22" s="14"/>
      <c r="I22" s="14"/>
    </row>
    <row r="23" spans="1:9" x14ac:dyDescent="0.2">
      <c r="A23" s="30"/>
      <c r="B23" s="30"/>
      <c r="C23" s="29"/>
      <c r="D23" s="29"/>
      <c r="E23" s="29"/>
      <c r="F23" s="14"/>
      <c r="G23" s="14"/>
      <c r="H23" s="14"/>
      <c r="I23" s="14"/>
    </row>
    <row r="24" spans="1:9" x14ac:dyDescent="0.2">
      <c r="A24" s="89"/>
      <c r="B24" s="89"/>
      <c r="C24" s="89"/>
      <c r="D24" s="89"/>
      <c r="E24" s="89"/>
      <c r="F24" s="89"/>
      <c r="G24" s="89"/>
      <c r="H24" s="89"/>
      <c r="I24" s="89"/>
    </row>
    <row r="25" spans="1:9" x14ac:dyDescent="0.2">
      <c r="A25" s="14"/>
      <c r="B25" s="14"/>
      <c r="C25" s="14"/>
      <c r="D25" s="14"/>
      <c r="E25" s="14"/>
      <c r="F25" s="14"/>
      <c r="G25" s="14"/>
      <c r="H25" s="14"/>
      <c r="I25" s="14"/>
    </row>
    <row r="26" spans="1:9" x14ac:dyDescent="0.2">
      <c r="A26" s="14"/>
      <c r="B26" s="14"/>
      <c r="C26" s="14"/>
      <c r="D26" s="14"/>
      <c r="E26" s="14"/>
      <c r="F26" s="14"/>
      <c r="G26" s="14"/>
      <c r="H26" s="14"/>
      <c r="I26" s="14"/>
    </row>
    <row r="27" spans="1:9" x14ac:dyDescent="0.2">
      <c r="A27" s="14"/>
      <c r="B27" s="14"/>
      <c r="C27" s="14"/>
      <c r="D27" s="14"/>
      <c r="E27" s="14"/>
      <c r="F27" s="14"/>
      <c r="G27" s="14"/>
      <c r="H27" s="14"/>
      <c r="I27" s="14"/>
    </row>
    <row r="28" spans="1:9" x14ac:dyDescent="0.2">
      <c r="A28" s="14"/>
      <c r="B28" s="14"/>
      <c r="C28" s="14"/>
      <c r="D28" s="14"/>
      <c r="E28" s="14"/>
      <c r="F28" s="14"/>
      <c r="G28" s="14"/>
      <c r="H28" s="14"/>
      <c r="I28" s="14"/>
    </row>
    <row r="44" spans="2:2" x14ac:dyDescent="0.2">
      <c r="B44" s="5"/>
    </row>
  </sheetData>
  <mergeCells count="17">
    <mergeCell ref="A1:I1"/>
    <mergeCell ref="A3:I3"/>
    <mergeCell ref="A17:B17"/>
    <mergeCell ref="A7:A9"/>
    <mergeCell ref="B7:B9"/>
    <mergeCell ref="D7:I7"/>
    <mergeCell ref="D8:E8"/>
    <mergeCell ref="F8:G8"/>
    <mergeCell ref="C7:C9"/>
    <mergeCell ref="H8:H9"/>
    <mergeCell ref="D5:H5"/>
    <mergeCell ref="I8:I9"/>
    <mergeCell ref="A18:I18"/>
    <mergeCell ref="A24:I24"/>
    <mergeCell ref="A19:I19"/>
    <mergeCell ref="A21:C21"/>
    <mergeCell ref="E21:I21"/>
  </mergeCells>
  <phoneticPr fontId="2" type="noConversion"/>
  <pageMargins left="0.75" right="0.75" top="1" bottom="0.65" header="0.5" footer="0.17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J50"/>
  <sheetViews>
    <sheetView topLeftCell="A3" workbookViewId="0">
      <selection activeCell="A14" sqref="A14:I40"/>
    </sheetView>
  </sheetViews>
  <sheetFormatPr defaultRowHeight="12.75" x14ac:dyDescent="0.2"/>
  <cols>
    <col min="1" max="1" width="5.85546875" customWidth="1"/>
    <col min="2" max="2" width="25.7109375" customWidth="1"/>
    <col min="3" max="3" width="7.5703125" customWidth="1"/>
    <col min="4" max="4" width="14" customWidth="1"/>
    <col min="5" max="5" width="15.42578125" customWidth="1"/>
    <col min="6" max="6" width="12.7109375" customWidth="1"/>
    <col min="7" max="7" width="14.5703125" customWidth="1"/>
    <col min="8" max="8" width="16.28515625" customWidth="1"/>
    <col min="9" max="9" width="19.28515625" customWidth="1"/>
    <col min="10" max="10" width="11.85546875" hidden="1" customWidth="1"/>
  </cols>
  <sheetData>
    <row r="1" spans="1:10" x14ac:dyDescent="0.2">
      <c r="A1" s="64" t="s">
        <v>5</v>
      </c>
      <c r="B1" s="58"/>
      <c r="C1" s="58"/>
      <c r="D1" s="58"/>
      <c r="E1" s="58"/>
      <c r="F1" s="58"/>
      <c r="G1" s="58"/>
      <c r="H1" s="58"/>
      <c r="I1" s="58"/>
    </row>
    <row r="2" spans="1:10" x14ac:dyDescent="0.2">
      <c r="A2" s="4"/>
      <c r="B2" s="5"/>
      <c r="C2" s="5"/>
      <c r="D2" s="5"/>
      <c r="E2" s="5"/>
      <c r="F2" s="5"/>
      <c r="G2" s="5"/>
      <c r="H2" s="5"/>
      <c r="I2" s="5"/>
    </row>
    <row r="3" spans="1:10" ht="17.25" customHeight="1" x14ac:dyDescent="0.25">
      <c r="A3" s="65" t="s">
        <v>34</v>
      </c>
      <c r="B3" s="65"/>
      <c r="C3" s="65"/>
      <c r="D3" s="65"/>
      <c r="E3" s="65"/>
      <c r="F3" s="65"/>
      <c r="G3" s="65"/>
      <c r="H3" s="65"/>
      <c r="I3" s="65"/>
    </row>
    <row r="4" spans="1:10" ht="12.75" customHeight="1" x14ac:dyDescent="0.25">
      <c r="A4" s="10"/>
      <c r="B4" s="79" t="s">
        <v>36</v>
      </c>
      <c r="C4" s="79"/>
      <c r="D4" s="79"/>
      <c r="E4" s="79"/>
      <c r="F4" s="79"/>
      <c r="G4" s="79"/>
      <c r="H4" s="79"/>
      <c r="I4" s="79"/>
    </row>
    <row r="5" spans="1:10" x14ac:dyDescent="0.2">
      <c r="D5" s="77" t="s">
        <v>14</v>
      </c>
      <c r="E5" s="80"/>
      <c r="F5" s="80"/>
      <c r="G5" s="80"/>
      <c r="H5" s="80"/>
    </row>
    <row r="7" spans="1:10" ht="21" customHeight="1" x14ac:dyDescent="0.2">
      <c r="A7" s="66" t="s">
        <v>0</v>
      </c>
      <c r="B7" s="69" t="s">
        <v>11</v>
      </c>
      <c r="C7" s="74" t="s">
        <v>15</v>
      </c>
      <c r="D7" s="61" t="s">
        <v>47</v>
      </c>
      <c r="E7" s="72"/>
      <c r="F7" s="72"/>
      <c r="G7" s="72"/>
      <c r="H7" s="72"/>
      <c r="I7" s="73"/>
    </row>
    <row r="8" spans="1:10" ht="45" customHeight="1" x14ac:dyDescent="0.2">
      <c r="A8" s="67"/>
      <c r="B8" s="70"/>
      <c r="C8" s="75"/>
      <c r="D8" s="61" t="s">
        <v>28</v>
      </c>
      <c r="E8" s="63"/>
      <c r="F8" s="61" t="s">
        <v>29</v>
      </c>
      <c r="G8" s="73"/>
      <c r="H8" s="69" t="s">
        <v>30</v>
      </c>
      <c r="I8" s="69" t="s">
        <v>41</v>
      </c>
    </row>
    <row r="9" spans="1:10" ht="49.5" customHeight="1" x14ac:dyDescent="0.2">
      <c r="A9" s="68"/>
      <c r="B9" s="71"/>
      <c r="C9" s="76"/>
      <c r="D9" s="2" t="s">
        <v>9</v>
      </c>
      <c r="E9" s="2" t="s">
        <v>13</v>
      </c>
      <c r="F9" s="2" t="s">
        <v>2</v>
      </c>
      <c r="G9" s="2" t="s">
        <v>10</v>
      </c>
      <c r="H9" s="71"/>
      <c r="I9" s="71"/>
    </row>
    <row r="10" spans="1:10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0" ht="40.5" customHeight="1" x14ac:dyDescent="0.2">
      <c r="A11" s="7">
        <v>1</v>
      </c>
      <c r="B11" s="8" t="s">
        <v>45</v>
      </c>
      <c r="C11" s="2">
        <v>5</v>
      </c>
      <c r="D11" s="3">
        <v>61.4</v>
      </c>
      <c r="E11" s="3">
        <v>35.9</v>
      </c>
      <c r="F11" s="21">
        <v>13374.1</v>
      </c>
      <c r="G11" s="21">
        <v>7757.5</v>
      </c>
      <c r="H11" s="21">
        <f>F11/D11/4*1000</f>
        <v>54454.804560260593</v>
      </c>
      <c r="I11" s="21">
        <f>G11/E11/4*1000</f>
        <v>54021.587743732598</v>
      </c>
      <c r="J11" s="43">
        <v>54340.800000000003</v>
      </c>
    </row>
    <row r="12" spans="1:10" ht="6" hidden="1" customHeight="1" x14ac:dyDescent="0.2">
      <c r="A12" s="7">
        <v>2</v>
      </c>
      <c r="B12" s="9" t="s">
        <v>12</v>
      </c>
      <c r="C12" s="2">
        <v>2</v>
      </c>
      <c r="D12" s="3">
        <v>41</v>
      </c>
      <c r="E12" s="3">
        <v>26</v>
      </c>
      <c r="F12" s="21">
        <v>6345.2</v>
      </c>
      <c r="G12" s="21">
        <v>4440.71</v>
      </c>
      <c r="H12" s="21">
        <f>F12/D12/5*1000</f>
        <v>30952.195121951216</v>
      </c>
      <c r="I12" s="21">
        <f>G12/E12/5*1000</f>
        <v>34159.307692307695</v>
      </c>
    </row>
    <row r="14" spans="1:10" x14ac:dyDescent="0.2">
      <c r="A14" s="81"/>
      <c r="B14" s="81"/>
      <c r="C14" s="13"/>
      <c r="D14" s="14"/>
      <c r="E14" s="14"/>
      <c r="F14" s="14"/>
      <c r="G14" s="14"/>
      <c r="H14" s="14"/>
      <c r="I14" s="14"/>
    </row>
    <row r="15" spans="1:10" ht="15" customHeight="1" x14ac:dyDescent="0.2">
      <c r="A15" s="81"/>
      <c r="B15" s="81"/>
      <c r="C15" s="81"/>
      <c r="D15" s="81"/>
      <c r="E15" s="81"/>
      <c r="F15" s="81"/>
      <c r="G15" s="81"/>
      <c r="H15" s="81"/>
      <c r="I15" s="82"/>
    </row>
    <row r="16" spans="1:10" ht="52.5" customHeight="1" x14ac:dyDescent="0.2">
      <c r="A16" s="90"/>
      <c r="B16" s="90"/>
      <c r="C16" s="90"/>
      <c r="D16" s="90"/>
      <c r="E16" s="90"/>
      <c r="F16" s="90"/>
      <c r="G16" s="90"/>
      <c r="H16" s="90"/>
      <c r="I16" s="82"/>
    </row>
    <row r="17" spans="1:9" ht="19.5" customHeight="1" x14ac:dyDescent="0.2">
      <c r="A17" s="90"/>
      <c r="B17" s="90"/>
      <c r="C17" s="90"/>
      <c r="D17" s="90"/>
      <c r="E17" s="90"/>
      <c r="F17" s="90"/>
      <c r="G17" s="90"/>
      <c r="H17" s="90"/>
      <c r="I17" s="14"/>
    </row>
    <row r="18" spans="1:9" ht="19.5" customHeight="1" x14ac:dyDescent="0.2">
      <c r="A18" s="91"/>
      <c r="B18" s="91"/>
      <c r="C18" s="91"/>
      <c r="D18" s="91"/>
      <c r="E18" s="91"/>
      <c r="F18" s="91"/>
      <c r="G18" s="91"/>
      <c r="H18" s="91"/>
      <c r="I18" s="14"/>
    </row>
    <row r="19" spans="1:9" ht="15" customHeight="1" x14ac:dyDescent="0.3">
      <c r="A19" s="84"/>
      <c r="B19" s="84"/>
      <c r="C19" s="84"/>
      <c r="D19" s="85"/>
      <c r="E19" s="86"/>
      <c r="F19" s="86"/>
      <c r="G19" s="86"/>
      <c r="H19" s="86"/>
      <c r="I19" s="86"/>
    </row>
    <row r="20" spans="1:9" ht="16.5" x14ac:dyDescent="0.25">
      <c r="A20" s="14"/>
      <c r="B20" s="83"/>
      <c r="C20" s="87"/>
      <c r="D20" s="88"/>
      <c r="E20" s="14"/>
      <c r="F20" s="14"/>
      <c r="G20" s="14"/>
      <c r="H20" s="14"/>
      <c r="I20" s="14"/>
    </row>
    <row r="21" spans="1:9" x14ac:dyDescent="0.2">
      <c r="A21" s="30"/>
      <c r="B21" s="30"/>
      <c r="C21" s="29"/>
      <c r="D21" s="29"/>
      <c r="E21" s="29"/>
      <c r="F21" s="14"/>
      <c r="G21" s="14"/>
      <c r="H21" s="14"/>
      <c r="I21" s="14"/>
    </row>
    <row r="22" spans="1:9" x14ac:dyDescent="0.2">
      <c r="A22" s="91"/>
      <c r="B22" s="91"/>
      <c r="C22" s="91"/>
      <c r="D22" s="91"/>
      <c r="E22" s="91"/>
      <c r="F22" s="91"/>
      <c r="G22" s="91"/>
      <c r="H22" s="91"/>
      <c r="I22" s="14"/>
    </row>
    <row r="23" spans="1:9" x14ac:dyDescent="0.2">
      <c r="A23" s="89"/>
      <c r="B23" s="89"/>
      <c r="C23" s="89"/>
      <c r="D23" s="89"/>
      <c r="E23" s="89"/>
      <c r="F23" s="89"/>
      <c r="G23" s="89"/>
      <c r="H23" s="89"/>
      <c r="I23" s="89"/>
    </row>
    <row r="24" spans="1:9" x14ac:dyDescent="0.2">
      <c r="A24" s="91"/>
      <c r="B24" s="91"/>
      <c r="C24" s="91"/>
      <c r="D24" s="91"/>
      <c r="E24" s="91"/>
      <c r="F24" s="91"/>
      <c r="G24" s="91"/>
      <c r="H24" s="91"/>
      <c r="I24" s="14"/>
    </row>
    <row r="25" spans="1:9" x14ac:dyDescent="0.2">
      <c r="A25" s="91"/>
      <c r="B25" s="91"/>
      <c r="C25" s="91"/>
      <c r="D25" s="91"/>
      <c r="E25" s="91"/>
      <c r="F25" s="91"/>
      <c r="G25" s="91"/>
      <c r="H25" s="91"/>
      <c r="I25" s="14"/>
    </row>
    <row r="26" spans="1:9" x14ac:dyDescent="0.2">
      <c r="A26" s="91"/>
      <c r="B26" s="91"/>
      <c r="C26" s="91"/>
      <c r="D26" s="91"/>
      <c r="E26" s="91"/>
      <c r="F26" s="91"/>
      <c r="G26" s="91"/>
      <c r="H26" s="91"/>
      <c r="I26" s="14"/>
    </row>
    <row r="27" spans="1:9" x14ac:dyDescent="0.2">
      <c r="A27" s="91"/>
      <c r="B27" s="91"/>
      <c r="C27" s="91"/>
      <c r="D27" s="91"/>
      <c r="E27" s="91"/>
      <c r="F27" s="91"/>
      <c r="G27" s="91"/>
      <c r="H27" s="91"/>
      <c r="I27" s="14"/>
    </row>
    <row r="28" spans="1:9" x14ac:dyDescent="0.2">
      <c r="A28" s="91"/>
      <c r="B28" s="91"/>
      <c r="C28" s="91"/>
      <c r="D28" s="91"/>
      <c r="E28" s="92"/>
      <c r="F28" s="91"/>
      <c r="G28" s="91"/>
      <c r="H28" s="91"/>
      <c r="I28" s="92"/>
    </row>
    <row r="29" spans="1:9" x14ac:dyDescent="0.2">
      <c r="A29" s="91"/>
      <c r="B29" s="91"/>
      <c r="C29" s="91"/>
      <c r="D29" s="91"/>
      <c r="E29" s="92"/>
      <c r="F29" s="91"/>
      <c r="G29" s="91"/>
      <c r="H29" s="91"/>
      <c r="I29" s="92"/>
    </row>
    <row r="30" spans="1:9" x14ac:dyDescent="0.2">
      <c r="A30" s="91"/>
      <c r="B30" s="91"/>
      <c r="C30" s="91"/>
      <c r="D30" s="91"/>
      <c r="E30" s="92"/>
      <c r="F30" s="91"/>
      <c r="G30" s="91"/>
      <c r="H30" s="91"/>
      <c r="I30" s="92"/>
    </row>
    <row r="31" spans="1:9" x14ac:dyDescent="0.2">
      <c r="A31" s="91"/>
      <c r="B31" s="91"/>
      <c r="C31" s="91"/>
      <c r="D31" s="91"/>
      <c r="E31" s="91"/>
      <c r="F31" s="91"/>
      <c r="G31" s="91"/>
      <c r="H31" s="91"/>
      <c r="I31" s="91"/>
    </row>
    <row r="32" spans="1:9" x14ac:dyDescent="0.2">
      <c r="A32" s="91"/>
      <c r="B32" s="91"/>
      <c r="C32" s="91"/>
      <c r="D32" s="91"/>
      <c r="E32" s="91"/>
      <c r="F32" s="91"/>
      <c r="G32" s="91"/>
      <c r="H32" s="91"/>
      <c r="I32" s="91"/>
    </row>
    <row r="33" spans="1:9" x14ac:dyDescent="0.2">
      <c r="A33" s="91"/>
      <c r="B33" s="91"/>
      <c r="C33" s="91"/>
      <c r="D33" s="91"/>
      <c r="E33" s="91"/>
      <c r="F33" s="91"/>
      <c r="G33" s="91"/>
      <c r="H33" s="91"/>
      <c r="I33" s="14"/>
    </row>
    <row r="34" spans="1:9" x14ac:dyDescent="0.2">
      <c r="A34" s="91"/>
      <c r="B34" s="91"/>
      <c r="C34" s="91"/>
      <c r="D34" s="91"/>
      <c r="E34" s="91"/>
      <c r="F34" s="91"/>
      <c r="G34" s="91"/>
      <c r="H34" s="91"/>
      <c r="I34" s="14"/>
    </row>
    <row r="35" spans="1:9" x14ac:dyDescent="0.2">
      <c r="A35" s="91"/>
      <c r="B35" s="91"/>
      <c r="C35" s="91"/>
      <c r="D35" s="91"/>
      <c r="E35" s="91"/>
      <c r="F35" s="91"/>
      <c r="G35" s="91"/>
      <c r="H35" s="91"/>
      <c r="I35" s="14"/>
    </row>
    <row r="36" spans="1:9" x14ac:dyDescent="0.2">
      <c r="A36" s="91"/>
      <c r="B36" s="91"/>
      <c r="C36" s="91"/>
      <c r="D36" s="91"/>
      <c r="E36" s="91"/>
      <c r="F36" s="91"/>
      <c r="G36" s="91"/>
      <c r="H36" s="91"/>
      <c r="I36" s="14"/>
    </row>
    <row r="37" spans="1:9" x14ac:dyDescent="0.2">
      <c r="A37" s="91"/>
      <c r="B37" s="91"/>
      <c r="C37" s="91"/>
      <c r="D37" s="91"/>
      <c r="E37" s="91"/>
      <c r="F37" s="91"/>
      <c r="G37" s="91"/>
      <c r="H37" s="91"/>
      <c r="I37" s="14"/>
    </row>
    <row r="38" spans="1:9" x14ac:dyDescent="0.2">
      <c r="A38" s="91"/>
      <c r="B38" s="91"/>
      <c r="C38" s="91"/>
      <c r="D38" s="91"/>
      <c r="E38" s="91"/>
      <c r="F38" s="91"/>
      <c r="G38" s="91"/>
      <c r="H38" s="91"/>
      <c r="I38" s="14"/>
    </row>
    <row r="39" spans="1:9" x14ac:dyDescent="0.2">
      <c r="A39" s="91"/>
      <c r="B39" s="91"/>
      <c r="C39" s="91"/>
      <c r="D39" s="91"/>
      <c r="E39" s="91"/>
      <c r="F39" s="91"/>
      <c r="G39" s="91"/>
      <c r="H39" s="91"/>
      <c r="I39" s="14"/>
    </row>
    <row r="40" spans="1:9" x14ac:dyDescent="0.2">
      <c r="A40" s="91"/>
      <c r="B40" s="91"/>
      <c r="C40" s="91"/>
      <c r="D40" s="91"/>
      <c r="E40" s="91"/>
      <c r="F40" s="91"/>
      <c r="G40" s="91"/>
      <c r="H40" s="91"/>
      <c r="I40" s="14"/>
    </row>
    <row r="41" spans="1:9" x14ac:dyDescent="0.2">
      <c r="A41" s="11"/>
      <c r="B41" s="11"/>
      <c r="C41" s="11"/>
      <c r="D41" s="11"/>
      <c r="E41" s="11"/>
      <c r="F41" s="11"/>
      <c r="G41" s="11"/>
      <c r="H41" s="11"/>
    </row>
    <row r="42" spans="1:9" x14ac:dyDescent="0.2">
      <c r="A42" s="11"/>
      <c r="B42" s="11"/>
      <c r="C42" s="11"/>
      <c r="D42" s="11"/>
      <c r="E42" s="11"/>
      <c r="F42" s="11"/>
      <c r="G42" s="11"/>
      <c r="H42" s="11"/>
    </row>
    <row r="50" spans="8:8" x14ac:dyDescent="0.2">
      <c r="H50" t="s">
        <v>4</v>
      </c>
    </row>
  </sheetData>
  <mergeCells count="19">
    <mergeCell ref="A1:I1"/>
    <mergeCell ref="A14:B14"/>
    <mergeCell ref="A3:I3"/>
    <mergeCell ref="A7:A9"/>
    <mergeCell ref="B7:B9"/>
    <mergeCell ref="D7:I7"/>
    <mergeCell ref="D8:E8"/>
    <mergeCell ref="F8:G8"/>
    <mergeCell ref="H8:H9"/>
    <mergeCell ref="I8:I9"/>
    <mergeCell ref="C7:C9"/>
    <mergeCell ref="A23:I23"/>
    <mergeCell ref="A16:I16"/>
    <mergeCell ref="B4:I4"/>
    <mergeCell ref="D5:H5"/>
    <mergeCell ref="A17:H17"/>
    <mergeCell ref="A15:I15"/>
    <mergeCell ref="A19:C19"/>
    <mergeCell ref="E19:I19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Прочие </vt:lpstr>
      <vt:lpstr>Образование</vt:lpstr>
      <vt:lpstr>Культура</vt:lpstr>
      <vt:lpstr>Образование!sub_11111</vt:lpstr>
      <vt:lpstr>Образование!sub_12222</vt:lpstr>
      <vt:lpstr>Образование!sub_13333</vt:lpstr>
    </vt:vector>
  </TitlesOfParts>
  <Company>VEST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A.N. Smirnova</cp:lastModifiedBy>
  <cp:lastPrinted>2021-05-06T04:53:00Z</cp:lastPrinted>
  <dcterms:created xsi:type="dcterms:W3CDTF">2013-04-11T05:10:53Z</dcterms:created>
  <dcterms:modified xsi:type="dcterms:W3CDTF">2021-05-17T04:54:45Z</dcterms:modified>
</cp:coreProperties>
</file>