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420" windowWidth="15195" windowHeight="12180" activeTab="1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F11" i="2" l="1"/>
  <c r="H13" i="2"/>
  <c r="G13" i="2"/>
  <c r="F13" i="2"/>
  <c r="E13" i="2"/>
  <c r="D13" i="2"/>
  <c r="C13" i="2"/>
  <c r="I11" i="3" l="1"/>
  <c r="H11" i="3"/>
  <c r="I13" i="2"/>
  <c r="H11" i="2"/>
  <c r="I11" i="2"/>
  <c r="H12" i="2"/>
  <c r="I12" i="2"/>
  <c r="H14" i="2" l="1"/>
  <c r="I14" i="2"/>
  <c r="I30" i="3" l="1"/>
  <c r="I29" i="3"/>
  <c r="I28" i="3"/>
  <c r="I31" i="3" s="1"/>
  <c r="I32" i="3" s="1"/>
  <c r="E28" i="3"/>
  <c r="E31" i="3" s="1"/>
  <c r="E32" i="3" s="1"/>
  <c r="E29" i="3"/>
  <c r="E30" i="3"/>
  <c r="H12" i="3"/>
  <c r="I12" i="3"/>
</calcChain>
</file>

<file path=xl/sharedStrings.xml><?xml version="1.0" encoding="utf-8"?>
<sst xmlns="http://schemas.openxmlformats.org/spreadsheetml/2006/main" count="38" uniqueCount="30">
  <si>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</si>
  <si>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</si>
  <si>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</si>
  <si>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</si>
  <si>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</si>
  <si>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</si>
  <si>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</si>
  <si>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</si>
  <si>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</si>
  <si>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</si>
  <si>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</si>
  <si>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</si>
  <si>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</si>
  <si>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</si>
  <si>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</si>
  <si>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</si>
  <si>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</si>
  <si>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</si>
  <si>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</si>
  <si>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</si>
  <si>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</si>
  <si>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</si>
  <si>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</si>
  <si>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</si>
  <si>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</si>
  <si>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</si>
  <si>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</si>
  <si>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</si>
  <si>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</si>
  <si>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 - февраль 2022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</si>
</sst>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sz val="13"/>
      <name val="Arial"/>
      <family val="2"/>
      <charset val="204"/>
    </font>
    <font>
      <sz val="14"/>
      <name val="Times New Roman"/>
      <family val="1"/>
      <charset val="204"/>
    </font>
    <font>
      <b/>
      <u/>
      <sz val="10"/>
      <name val="Arial Cyr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4" fillId="0" borderId="0" xfId="0" applyFont="1" applyAlignment="1">
      <alignment horizontal="justify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0" fillId="0" borderId="0" xfId="0" applyAlignment="1"/>
    <xf numFmtId="164" fontId="0" fillId="0" borderId="8" xfId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164" fontId="0" fillId="0" borderId="1" xfId="1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horizontal="justify" wrapText="1"/>
    </xf>
    <xf numFmtId="1" fontId="0" fillId="0" borderId="0" xfId="0" applyNumberFormat="1" applyFill="1" applyAlignment="1">
      <alignment wrapText="1"/>
    </xf>
    <xf numFmtId="164" fontId="0" fillId="0" borderId="0" xfId="1" applyFont="1" applyFill="1" applyAlignment="1">
      <alignment wrapText="1"/>
    </xf>
    <xf numFmtId="0" fontId="7" fillId="0" borderId="0" xfId="0" applyFont="1" applyFill="1"/>
    <xf numFmtId="0" fontId="5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5" fillId="0" borderId="0" xfId="0" applyFont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" fontId="0" fillId="0" borderId="0" xfId="0" applyNumberFormat="1" applyFill="1" applyAlignment="1">
      <alignment horizontal="left" wrapText="1"/>
    </xf>
    <xf numFmtId="1" fontId="0" fillId="0" borderId="0" xfId="0" applyNumberFormat="1" applyFill="1" applyAlignment="1">
      <alignment wrapText="1"/>
    </xf>
    <xf numFmtId="0" fontId="0" fillId="0" borderId="0" xfId="0" applyFill="1" applyAlignment="1"/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right"/>
    </xf>
    <xf numFmtId="0" fontId="0" fillId="0" borderId="2" xfId="0" applyFill="1" applyBorder="1" applyAlignment="1"/>
    <xf numFmtId="0" fontId="0" fillId="0" borderId="7" xfId="0" applyFill="1" applyBorder="1" applyAlignment="1"/>
    <xf numFmtId="0" fontId="0" fillId="0" borderId="3" xfId="0" applyFill="1" applyBorder="1" applyAlignment="1"/>
    <xf numFmtId="0" fontId="0" fillId="0" borderId="2" xfId="0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2" xfId="0" applyFill="1" applyBorder="1" applyAlignment="1">
      <alignment horizontal="center" textRotation="90" wrapText="1"/>
    </xf>
    <xf numFmtId="0" fontId="0" fillId="0" borderId="7" xfId="0" applyFill="1" applyBorder="1" applyAlignment="1">
      <alignment horizontal="center" textRotation="90"/>
    </xf>
    <xf numFmtId="0" fontId="0" fillId="0" borderId="3" xfId="0" applyFill="1" applyBorder="1" applyAlignment="1">
      <alignment horizontal="center" textRotation="90"/>
    </xf>
    <xf numFmtId="0" fontId="5" fillId="0" borderId="0" xfId="0" applyFont="1" applyBorder="1"/>
    <xf numFmtId="0" fontId="5" fillId="0" borderId="0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45"/>
  <sheetViews>
    <sheetView topLeftCell="A10" workbookViewId="0">
      <selection activeCell="E28" sqref="E28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1" x14ac:dyDescent="0.2">
      <c r="A1" s="42" t="s">
        <v>3</v>
      </c>
      <c r="B1" s="35"/>
      <c r="C1" s="35"/>
      <c r="D1" s="35"/>
      <c r="E1" s="35"/>
      <c r="F1" s="35"/>
      <c r="G1" s="35"/>
      <c r="H1" s="35"/>
      <c r="I1" s="35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33" customHeight="1" x14ac:dyDescent="0.25">
      <c r="A3" s="43" t="s">
        <v>25</v>
      </c>
      <c r="B3" s="43"/>
      <c r="C3" s="43"/>
      <c r="D3" s="43"/>
      <c r="E3" s="43"/>
      <c r="F3" s="43"/>
      <c r="G3" s="43"/>
      <c r="H3" s="43"/>
      <c r="I3" s="43"/>
    </row>
    <row r="4" spans="1:11" x14ac:dyDescent="0.2">
      <c r="D4" s="55" t="s">
        <v>26</v>
      </c>
      <c r="E4" s="55"/>
      <c r="F4" s="55"/>
      <c r="G4" s="55"/>
    </row>
    <row r="5" spans="1:11" ht="12.75" customHeight="1" x14ac:dyDescent="0.2">
      <c r="D5" s="56" t="s">
        <v>13</v>
      </c>
      <c r="E5" s="56"/>
      <c r="F5" s="56"/>
      <c r="G5" s="56"/>
      <c r="H5" s="16"/>
    </row>
    <row r="6" spans="1:11" x14ac:dyDescent="0.2">
      <c r="D6" s="6"/>
      <c r="E6" s="6"/>
    </row>
    <row r="7" spans="1:11" ht="18" customHeight="1" x14ac:dyDescent="0.2">
      <c r="A7" s="44" t="s">
        <v>0</v>
      </c>
      <c r="B7" s="47" t="s">
        <v>16</v>
      </c>
      <c r="C7" s="52" t="s">
        <v>17</v>
      </c>
      <c r="D7" s="36" t="s">
        <v>29</v>
      </c>
      <c r="E7" s="50"/>
      <c r="F7" s="50"/>
      <c r="G7" s="50"/>
      <c r="H7" s="50"/>
      <c r="I7" s="51"/>
    </row>
    <row r="8" spans="1:11" ht="55.5" customHeight="1" x14ac:dyDescent="0.2">
      <c r="A8" s="45"/>
      <c r="B8" s="48"/>
      <c r="C8" s="53"/>
      <c r="D8" s="36" t="s">
        <v>21</v>
      </c>
      <c r="E8" s="37"/>
      <c r="F8" s="36" t="s">
        <v>22</v>
      </c>
      <c r="G8" s="51"/>
      <c r="H8" s="47" t="s">
        <v>20</v>
      </c>
      <c r="I8" s="47" t="s">
        <v>23</v>
      </c>
    </row>
    <row r="9" spans="1:11" ht="61.5" customHeight="1" x14ac:dyDescent="0.2">
      <c r="A9" s="46"/>
      <c r="B9" s="49"/>
      <c r="C9" s="54"/>
      <c r="D9" s="2" t="s">
        <v>2</v>
      </c>
      <c r="E9" s="2" t="s">
        <v>1</v>
      </c>
      <c r="F9" s="2" t="s">
        <v>2</v>
      </c>
      <c r="G9" s="2" t="s">
        <v>1</v>
      </c>
      <c r="H9" s="49"/>
      <c r="I9" s="49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s="18" customFormat="1" ht="25.5" x14ac:dyDescent="0.2">
      <c r="A11" s="24">
        <v>1</v>
      </c>
      <c r="B11" s="25" t="s">
        <v>15</v>
      </c>
      <c r="C11" s="22">
        <v>5</v>
      </c>
      <c r="D11" s="23">
        <v>323.7</v>
      </c>
      <c r="E11" s="23">
        <v>187.3</v>
      </c>
      <c r="F11" s="26">
        <f>35866+201.8</f>
        <v>36067.800000000003</v>
      </c>
      <c r="G11" s="26">
        <v>24506.7</v>
      </c>
      <c r="H11" s="26">
        <f t="shared" ref="H11:H12" si="0">F11/D11/2*1000</f>
        <v>55711.770157553299</v>
      </c>
      <c r="I11" s="26">
        <f t="shared" ref="I11:I12" si="1">G11/E11/2*1000</f>
        <v>65420.982381206617</v>
      </c>
      <c r="J11" s="17"/>
      <c r="K11" s="27"/>
    </row>
    <row r="12" spans="1:11" s="18" customFormat="1" ht="25.5" x14ac:dyDescent="0.2">
      <c r="A12" s="24">
        <v>2</v>
      </c>
      <c r="B12" s="25" t="s">
        <v>6</v>
      </c>
      <c r="C12" s="22">
        <v>6</v>
      </c>
      <c r="D12" s="23">
        <v>378.6</v>
      </c>
      <c r="E12" s="23">
        <v>149</v>
      </c>
      <c r="F12" s="26">
        <v>32894.800000000003</v>
      </c>
      <c r="G12" s="26">
        <v>17406.599999999999</v>
      </c>
      <c r="H12" s="26">
        <f t="shared" si="0"/>
        <v>43442.683571051239</v>
      </c>
      <c r="I12" s="26">
        <f t="shared" si="1"/>
        <v>58411.409395973154</v>
      </c>
      <c r="J12" s="17"/>
      <c r="K12" s="27"/>
    </row>
    <row r="13" spans="1:11" s="18" customFormat="1" ht="34.15" customHeight="1" x14ac:dyDescent="0.2">
      <c r="A13" s="24">
        <v>3</v>
      </c>
      <c r="B13" s="28" t="s">
        <v>7</v>
      </c>
      <c r="C13" s="22">
        <f>2+1</f>
        <v>3</v>
      </c>
      <c r="D13" s="23">
        <f>35.1+55.5</f>
        <v>90.6</v>
      </c>
      <c r="E13" s="23">
        <f>21.5+30</f>
        <v>51.5</v>
      </c>
      <c r="F13" s="26">
        <f>4296.3+6258.2</f>
        <v>10554.5</v>
      </c>
      <c r="G13" s="26">
        <f>3076.6+4292.9</f>
        <v>7369.5</v>
      </c>
      <c r="H13" s="26">
        <f>F13/D13/2*1000</f>
        <v>58247.79249448124</v>
      </c>
      <c r="I13" s="26">
        <f>G13/E13/2*1000</f>
        <v>71548.543689320388</v>
      </c>
      <c r="J13" s="33"/>
      <c r="K13" s="27"/>
    </row>
    <row r="14" spans="1:11" ht="1.5" hidden="1" customHeight="1" x14ac:dyDescent="0.2">
      <c r="A14" s="8"/>
      <c r="B14" s="9"/>
      <c r="C14" s="9"/>
      <c r="D14" s="1"/>
      <c r="E14" s="1"/>
      <c r="F14" s="15"/>
      <c r="G14" s="15"/>
      <c r="H14" s="14" t="e">
        <f t="shared" ref="H14" si="2">F14/D14/1*1000</f>
        <v>#DIV/0!</v>
      </c>
      <c r="I14" s="14" t="e">
        <f t="shared" ref="I14" si="3">G14/E14/1*1000</f>
        <v>#DIV/0!</v>
      </c>
    </row>
    <row r="15" spans="1:11" x14ac:dyDescent="0.2">
      <c r="A15" s="13"/>
      <c r="B15" s="11"/>
      <c r="C15" s="11"/>
      <c r="D15" s="12"/>
      <c r="E15" s="12"/>
      <c r="F15" s="12"/>
      <c r="G15" s="12"/>
      <c r="H15" s="12"/>
      <c r="I15" s="12"/>
    </row>
    <row r="17" spans="1:9" x14ac:dyDescent="0.2">
      <c r="A17" s="38"/>
      <c r="B17" s="38"/>
      <c r="C17" s="10"/>
    </row>
    <row r="18" spans="1:9" ht="21" customHeight="1" x14ac:dyDescent="0.2">
      <c r="A18" s="38"/>
      <c r="B18" s="39"/>
      <c r="C18" s="39"/>
      <c r="D18" s="39"/>
      <c r="E18" s="39"/>
      <c r="F18" s="39"/>
      <c r="G18" s="39"/>
      <c r="H18" s="39"/>
      <c r="I18" s="39"/>
    </row>
    <row r="19" spans="1:9" ht="19.5" customHeight="1" x14ac:dyDescent="0.2">
      <c r="A19" s="39"/>
      <c r="B19" s="39"/>
      <c r="C19" s="39"/>
      <c r="D19" s="39"/>
      <c r="E19" s="39"/>
      <c r="F19" s="39"/>
      <c r="G19" s="39"/>
      <c r="H19" s="39"/>
      <c r="I19" s="39"/>
    </row>
    <row r="20" spans="1:9" ht="16.5" x14ac:dyDescent="0.25">
      <c r="B20" s="7"/>
      <c r="C20" s="7"/>
    </row>
    <row r="21" spans="1:9" ht="16.5" customHeight="1" x14ac:dyDescent="0.3">
      <c r="A21" s="34"/>
      <c r="B21" s="34"/>
      <c r="C21" s="34"/>
      <c r="D21" s="34"/>
      <c r="E21" s="34"/>
      <c r="F21" s="34"/>
      <c r="G21" s="81"/>
      <c r="H21" s="40"/>
      <c r="I21" s="40"/>
    </row>
    <row r="22" spans="1:9" ht="16.5" x14ac:dyDescent="0.25">
      <c r="B22" s="7"/>
      <c r="C22" s="7"/>
    </row>
    <row r="23" spans="1:9" ht="16.5" x14ac:dyDescent="0.25">
      <c r="B23" s="7"/>
      <c r="C23" s="7"/>
    </row>
    <row r="24" spans="1:9" x14ac:dyDescent="0.2">
      <c r="A24" s="39"/>
      <c r="B24" s="39"/>
      <c r="C24" s="39"/>
    </row>
    <row r="25" spans="1:9" x14ac:dyDescent="0.2">
      <c r="A25" s="41"/>
      <c r="B25" s="41"/>
      <c r="C25" s="41"/>
      <c r="D25" s="41"/>
      <c r="E25" s="41"/>
      <c r="F25" s="41"/>
      <c r="G25" s="41"/>
      <c r="H25" s="41"/>
      <c r="I25" s="41"/>
    </row>
    <row r="45" spans="2:2" x14ac:dyDescent="0.2">
      <c r="B45" s="5"/>
    </row>
  </sheetData>
  <mergeCells count="19"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I8:I9"/>
    <mergeCell ref="D4:G4"/>
    <mergeCell ref="D5:G5"/>
    <mergeCell ref="A18:I18"/>
    <mergeCell ref="A21:F21"/>
    <mergeCell ref="H21:I21"/>
    <mergeCell ref="A25:I25"/>
    <mergeCell ref="A24:C24"/>
    <mergeCell ref="A19:I19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50"/>
  <sheetViews>
    <sheetView tabSelected="1" topLeftCell="A5" workbookViewId="0">
      <selection activeCell="G18" sqref="G18"/>
    </sheetView>
  </sheetViews>
  <sheetFormatPr defaultRowHeight="12.75" x14ac:dyDescent="0.2"/>
  <cols>
    <col min="1" max="1" width="5.85546875" style="18" customWidth="1"/>
    <col min="2" max="2" width="25.7109375" style="18" customWidth="1"/>
    <col min="3" max="3" width="7.5703125" style="18" customWidth="1"/>
    <col min="4" max="4" width="14" style="18" customWidth="1"/>
    <col min="5" max="5" width="15.42578125" style="18" customWidth="1"/>
    <col min="6" max="6" width="12.7109375" style="18" customWidth="1"/>
    <col min="7" max="7" width="14.5703125" style="18" customWidth="1"/>
    <col min="8" max="8" width="16.28515625" style="18" customWidth="1"/>
    <col min="9" max="9" width="19.28515625" style="18" customWidth="1"/>
    <col min="10" max="10" width="11.85546875" style="18" bestFit="1" customWidth="1"/>
    <col min="11" max="16384" width="9.140625" style="18"/>
  </cols>
  <sheetData>
    <row r="1" spans="1:11" x14ac:dyDescent="0.2">
      <c r="A1" s="66" t="s">
        <v>5</v>
      </c>
      <c r="B1" s="67"/>
      <c r="C1" s="67"/>
      <c r="D1" s="67"/>
      <c r="E1" s="67"/>
      <c r="F1" s="67"/>
      <c r="G1" s="67"/>
      <c r="H1" s="67"/>
      <c r="I1" s="67"/>
    </row>
    <row r="2" spans="1:11" x14ac:dyDescent="0.2">
      <c r="A2" s="19"/>
      <c r="B2" s="20"/>
      <c r="C2" s="20"/>
      <c r="D2" s="20"/>
      <c r="E2" s="20"/>
      <c r="F2" s="20"/>
      <c r="G2" s="20"/>
      <c r="H2" s="20"/>
      <c r="I2" s="20"/>
    </row>
    <row r="3" spans="1:11" ht="17.25" customHeight="1" x14ac:dyDescent="0.25">
      <c r="A3" s="60" t="s">
        <v>24</v>
      </c>
      <c r="B3" s="60"/>
      <c r="C3" s="60"/>
      <c r="D3" s="60"/>
      <c r="E3" s="60"/>
      <c r="F3" s="60"/>
      <c r="G3" s="60"/>
      <c r="H3" s="60"/>
      <c r="I3" s="60"/>
    </row>
    <row r="4" spans="1:11" ht="12.75" customHeight="1" x14ac:dyDescent="0.25">
      <c r="A4" s="21"/>
      <c r="B4" s="60" t="s">
        <v>26</v>
      </c>
      <c r="C4" s="60"/>
      <c r="D4" s="60"/>
      <c r="E4" s="60"/>
      <c r="F4" s="60"/>
      <c r="G4" s="60"/>
      <c r="H4" s="60"/>
      <c r="I4" s="60"/>
    </row>
    <row r="5" spans="1:11" x14ac:dyDescent="0.2">
      <c r="D5" s="61" t="s">
        <v>13</v>
      </c>
      <c r="E5" s="62"/>
      <c r="F5" s="62"/>
      <c r="G5" s="62"/>
      <c r="H5" s="62"/>
    </row>
    <row r="7" spans="1:11" ht="21" customHeight="1" x14ac:dyDescent="0.2">
      <c r="A7" s="68" t="s">
        <v>0</v>
      </c>
      <c r="B7" s="71" t="s">
        <v>10</v>
      </c>
      <c r="C7" s="78" t="s">
        <v>14</v>
      </c>
      <c r="D7" s="74" t="s">
        <v>29</v>
      </c>
      <c r="E7" s="75"/>
      <c r="F7" s="75"/>
      <c r="G7" s="75"/>
      <c r="H7" s="75"/>
      <c r="I7" s="76"/>
    </row>
    <row r="8" spans="1:11" ht="50.45" customHeight="1" x14ac:dyDescent="0.2">
      <c r="A8" s="69"/>
      <c r="B8" s="72"/>
      <c r="C8" s="79"/>
      <c r="D8" s="74" t="s">
        <v>18</v>
      </c>
      <c r="E8" s="77"/>
      <c r="F8" s="74" t="s">
        <v>19</v>
      </c>
      <c r="G8" s="76"/>
      <c r="H8" s="71" t="s">
        <v>20</v>
      </c>
      <c r="I8" s="71" t="s">
        <v>27</v>
      </c>
    </row>
    <row r="9" spans="1:11" ht="49.5" customHeight="1" x14ac:dyDescent="0.2">
      <c r="A9" s="70"/>
      <c r="B9" s="73"/>
      <c r="C9" s="80"/>
      <c r="D9" s="22" t="s">
        <v>8</v>
      </c>
      <c r="E9" s="22" t="s">
        <v>12</v>
      </c>
      <c r="F9" s="22" t="s">
        <v>2</v>
      </c>
      <c r="G9" s="22" t="s">
        <v>9</v>
      </c>
      <c r="H9" s="73"/>
      <c r="I9" s="73"/>
    </row>
    <row r="10" spans="1:11" x14ac:dyDescent="0.2">
      <c r="A10" s="23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23">
        <v>7</v>
      </c>
      <c r="H10" s="23">
        <v>8</v>
      </c>
      <c r="I10" s="23">
        <v>9</v>
      </c>
    </row>
    <row r="11" spans="1:11" ht="40.5" customHeight="1" x14ac:dyDescent="0.2">
      <c r="A11" s="24">
        <v>1</v>
      </c>
      <c r="B11" s="25" t="s">
        <v>28</v>
      </c>
      <c r="C11" s="22">
        <v>5</v>
      </c>
      <c r="D11" s="23">
        <v>62</v>
      </c>
      <c r="E11" s="23">
        <v>36.5</v>
      </c>
      <c r="F11" s="26">
        <v>7276.8</v>
      </c>
      <c r="G11" s="26">
        <v>4027</v>
      </c>
      <c r="H11" s="26">
        <f>F11/D11/2*1000</f>
        <v>58683.870967741939</v>
      </c>
      <c r="I11" s="26">
        <f>G11/E11/2*1000</f>
        <v>55164.383561643837</v>
      </c>
      <c r="J11" s="17"/>
      <c r="K11" s="27"/>
    </row>
    <row r="12" spans="1:11" ht="6" hidden="1" customHeight="1" x14ac:dyDescent="0.2">
      <c r="A12" s="24">
        <v>2</v>
      </c>
      <c r="B12" s="28" t="s">
        <v>11</v>
      </c>
      <c r="C12" s="22">
        <v>2</v>
      </c>
      <c r="D12" s="23">
        <v>41</v>
      </c>
      <c r="E12" s="23">
        <v>26</v>
      </c>
      <c r="F12" s="26">
        <v>6345.2</v>
      </c>
      <c r="G12" s="26">
        <v>4440.71</v>
      </c>
      <c r="H12" s="26">
        <f>F12/D12/5*1000</f>
        <v>30952.195121951216</v>
      </c>
      <c r="I12" s="26">
        <f>G12/E12/5*1000</f>
        <v>34159.307692307695</v>
      </c>
    </row>
    <row r="14" spans="1:11" x14ac:dyDescent="0.2">
      <c r="A14" s="63"/>
      <c r="B14" s="63"/>
      <c r="C14" s="29"/>
    </row>
    <row r="15" spans="1:11" ht="15" customHeight="1" x14ac:dyDescent="0.2">
      <c r="A15" s="63"/>
      <c r="B15" s="63"/>
      <c r="C15" s="63"/>
      <c r="D15" s="63"/>
      <c r="E15" s="63"/>
      <c r="F15" s="63"/>
      <c r="G15" s="63"/>
      <c r="H15" s="63"/>
      <c r="I15" s="59"/>
    </row>
    <row r="16" spans="1:11" ht="52.5" customHeight="1" x14ac:dyDescent="0.2">
      <c r="A16" s="58"/>
      <c r="B16" s="58"/>
      <c r="C16" s="58"/>
      <c r="D16" s="58"/>
      <c r="E16" s="58"/>
      <c r="F16" s="58"/>
      <c r="G16" s="58"/>
      <c r="H16" s="58"/>
      <c r="I16" s="59"/>
    </row>
    <row r="17" spans="1:9" ht="19.5" customHeight="1" x14ac:dyDescent="0.2">
      <c r="A17" s="58"/>
      <c r="B17" s="58"/>
      <c r="C17" s="58"/>
      <c r="D17" s="58"/>
      <c r="E17" s="58"/>
      <c r="F17" s="58"/>
      <c r="G17" s="58"/>
      <c r="H17" s="58"/>
    </row>
    <row r="18" spans="1:9" ht="44.25" customHeight="1" x14ac:dyDescent="0.3">
      <c r="A18" s="64"/>
      <c r="B18" s="64"/>
      <c r="C18" s="64"/>
      <c r="D18" s="64"/>
      <c r="E18" s="64"/>
      <c r="F18" s="64"/>
      <c r="G18" s="82"/>
      <c r="H18" s="65"/>
      <c r="I18" s="65"/>
    </row>
    <row r="19" spans="1:9" ht="16.5" x14ac:dyDescent="0.25">
      <c r="B19" s="30"/>
      <c r="C19" s="30"/>
    </row>
    <row r="20" spans="1:9" ht="16.5" x14ac:dyDescent="0.25">
      <c r="B20" s="30"/>
      <c r="C20" s="30"/>
    </row>
    <row r="21" spans="1:9" x14ac:dyDescent="0.2">
      <c r="A21" s="59"/>
      <c r="B21" s="59"/>
      <c r="C21" s="59"/>
    </row>
    <row r="22" spans="1:9" x14ac:dyDescent="0.2">
      <c r="A22" s="31"/>
      <c r="B22" s="31"/>
      <c r="C22" s="31"/>
      <c r="D22" s="31"/>
      <c r="E22" s="31"/>
      <c r="F22" s="31"/>
      <c r="G22" s="31"/>
      <c r="H22" s="31"/>
    </row>
    <row r="23" spans="1:9" x14ac:dyDescent="0.2">
      <c r="A23" s="57"/>
      <c r="B23" s="57"/>
      <c r="C23" s="57"/>
      <c r="D23" s="57"/>
      <c r="E23" s="57"/>
      <c r="F23" s="57"/>
      <c r="G23" s="57"/>
      <c r="H23" s="57"/>
      <c r="I23" s="57"/>
    </row>
    <row r="24" spans="1:9" x14ac:dyDescent="0.2">
      <c r="A24" s="31"/>
      <c r="B24" s="31"/>
      <c r="C24" s="31"/>
      <c r="D24" s="31"/>
      <c r="E24" s="31"/>
      <c r="F24" s="31"/>
      <c r="G24" s="31"/>
      <c r="H24" s="31"/>
    </row>
    <row r="25" spans="1:9" x14ac:dyDescent="0.2">
      <c r="A25" s="31"/>
      <c r="B25" s="31"/>
      <c r="C25" s="31"/>
      <c r="D25" s="31"/>
      <c r="E25" s="31"/>
      <c r="F25" s="31"/>
      <c r="G25" s="31"/>
      <c r="H25" s="31"/>
    </row>
    <row r="26" spans="1:9" x14ac:dyDescent="0.2">
      <c r="A26" s="31"/>
      <c r="B26" s="31"/>
      <c r="C26" s="31"/>
      <c r="D26" s="31"/>
      <c r="E26" s="31"/>
      <c r="F26" s="31"/>
      <c r="G26" s="31"/>
      <c r="H26" s="31"/>
    </row>
    <row r="27" spans="1:9" x14ac:dyDescent="0.2">
      <c r="A27" s="31"/>
      <c r="B27" s="31"/>
      <c r="C27" s="31"/>
      <c r="D27" s="31"/>
      <c r="E27" s="31"/>
      <c r="F27" s="31"/>
      <c r="G27" s="31"/>
      <c r="H27" s="31"/>
    </row>
    <row r="28" spans="1:9" x14ac:dyDescent="0.2">
      <c r="A28" s="31"/>
      <c r="B28" s="31">
        <v>37856.46</v>
      </c>
      <c r="C28" s="31">
        <v>10</v>
      </c>
      <c r="D28" s="31">
        <v>14</v>
      </c>
      <c r="E28" s="32">
        <f>D28*C28*B28</f>
        <v>5299904.3999999994</v>
      </c>
      <c r="F28" s="31">
        <v>38323.49</v>
      </c>
      <c r="G28" s="31">
        <v>11</v>
      </c>
      <c r="H28" s="31">
        <v>14</v>
      </c>
      <c r="I28" s="32">
        <f>H28*G28*F28</f>
        <v>5901817.46</v>
      </c>
    </row>
    <row r="29" spans="1:9" x14ac:dyDescent="0.2">
      <c r="A29" s="31"/>
      <c r="B29" s="31">
        <v>18713.88</v>
      </c>
      <c r="C29" s="31">
        <v>10</v>
      </c>
      <c r="D29" s="31">
        <v>51</v>
      </c>
      <c r="E29" s="32">
        <f>D29*C29*B29</f>
        <v>9544078.8000000007</v>
      </c>
      <c r="F29" s="31">
        <v>18790.52</v>
      </c>
      <c r="G29" s="31">
        <v>11</v>
      </c>
      <c r="H29" s="31">
        <v>51</v>
      </c>
      <c r="I29" s="32">
        <f>H29*G29*F29</f>
        <v>10541481.720000001</v>
      </c>
    </row>
    <row r="30" spans="1:9" x14ac:dyDescent="0.2">
      <c r="A30" s="31"/>
      <c r="B30" s="31">
        <v>11390.53</v>
      </c>
      <c r="C30" s="31">
        <v>10</v>
      </c>
      <c r="D30" s="31">
        <v>41</v>
      </c>
      <c r="E30" s="32">
        <f>D30*C30*B30</f>
        <v>4670117.3</v>
      </c>
      <c r="F30" s="31">
        <v>11336.94</v>
      </c>
      <c r="G30" s="31">
        <v>11</v>
      </c>
      <c r="H30" s="31">
        <v>41</v>
      </c>
      <c r="I30" s="32">
        <f>H30*G30*F30</f>
        <v>5112959.9400000004</v>
      </c>
    </row>
    <row r="31" spans="1:9" x14ac:dyDescent="0.2">
      <c r="A31" s="31"/>
      <c r="B31" s="31"/>
      <c r="C31" s="31"/>
      <c r="D31" s="31"/>
      <c r="E31" s="31">
        <f>SUM(E28:E30)</f>
        <v>19514100.5</v>
      </c>
      <c r="F31" s="31"/>
      <c r="G31" s="31"/>
      <c r="H31" s="31"/>
      <c r="I31" s="31">
        <f>SUM(I28:I30)</f>
        <v>21556259.120000001</v>
      </c>
    </row>
    <row r="32" spans="1:9" x14ac:dyDescent="0.2">
      <c r="A32" s="31"/>
      <c r="B32" s="31"/>
      <c r="C32" s="31"/>
      <c r="D32" s="31"/>
      <c r="E32" s="31">
        <f>E31/10/106</f>
        <v>18409.528773584905</v>
      </c>
      <c r="F32" s="31"/>
      <c r="G32" s="31"/>
      <c r="H32" s="31"/>
      <c r="I32" s="31">
        <f>I31/11/106</f>
        <v>18487.357735849058</v>
      </c>
    </row>
    <row r="33" spans="1:8" x14ac:dyDescent="0.2">
      <c r="A33" s="31"/>
      <c r="B33" s="31"/>
      <c r="C33" s="31"/>
      <c r="D33" s="31"/>
      <c r="E33" s="31"/>
      <c r="F33" s="31"/>
      <c r="G33" s="31"/>
      <c r="H33" s="31"/>
    </row>
    <row r="34" spans="1:8" x14ac:dyDescent="0.2">
      <c r="A34" s="31"/>
      <c r="B34" s="31"/>
      <c r="C34" s="31"/>
      <c r="D34" s="31"/>
      <c r="E34" s="31"/>
      <c r="F34" s="31"/>
      <c r="G34" s="31"/>
      <c r="H34" s="31"/>
    </row>
    <row r="35" spans="1:8" x14ac:dyDescent="0.2">
      <c r="A35" s="31"/>
      <c r="B35" s="31"/>
      <c r="C35" s="31"/>
      <c r="D35" s="31"/>
      <c r="E35" s="31"/>
      <c r="F35" s="31"/>
      <c r="G35" s="31"/>
      <c r="H35" s="31"/>
    </row>
    <row r="36" spans="1:8" x14ac:dyDescent="0.2">
      <c r="A36" s="31"/>
      <c r="B36" s="31"/>
      <c r="C36" s="31"/>
      <c r="D36" s="31"/>
      <c r="E36" s="31"/>
      <c r="F36" s="31"/>
      <c r="G36" s="31"/>
      <c r="H36" s="31"/>
    </row>
    <row r="37" spans="1:8" x14ac:dyDescent="0.2">
      <c r="A37" s="31"/>
      <c r="B37" s="31"/>
      <c r="C37" s="31"/>
      <c r="D37" s="31"/>
      <c r="E37" s="31"/>
      <c r="F37" s="31"/>
      <c r="G37" s="31"/>
      <c r="H37" s="31"/>
    </row>
    <row r="38" spans="1:8" x14ac:dyDescent="0.2">
      <c r="A38" s="31"/>
      <c r="B38" s="31"/>
      <c r="C38" s="31"/>
      <c r="D38" s="31"/>
      <c r="E38" s="31"/>
      <c r="F38" s="31"/>
      <c r="G38" s="31"/>
      <c r="H38" s="31"/>
    </row>
    <row r="39" spans="1:8" x14ac:dyDescent="0.2">
      <c r="A39" s="31"/>
      <c r="B39" s="31"/>
      <c r="C39" s="31"/>
      <c r="D39" s="31"/>
      <c r="E39" s="31"/>
      <c r="F39" s="31"/>
      <c r="G39" s="31"/>
      <c r="H39" s="31"/>
    </row>
    <row r="40" spans="1:8" x14ac:dyDescent="0.2">
      <c r="A40" s="31"/>
      <c r="B40" s="31"/>
      <c r="C40" s="31"/>
      <c r="D40" s="31"/>
      <c r="E40" s="31"/>
      <c r="F40" s="31"/>
      <c r="G40" s="31"/>
      <c r="H40" s="31"/>
    </row>
    <row r="41" spans="1:8" x14ac:dyDescent="0.2">
      <c r="A41" s="31"/>
      <c r="B41" s="31"/>
      <c r="C41" s="31"/>
      <c r="D41" s="31"/>
      <c r="E41" s="31"/>
      <c r="F41" s="31"/>
      <c r="G41" s="31"/>
      <c r="H41" s="31"/>
    </row>
    <row r="42" spans="1:8" x14ac:dyDescent="0.2">
      <c r="A42" s="31"/>
      <c r="B42" s="31"/>
      <c r="C42" s="31"/>
      <c r="D42" s="31"/>
      <c r="E42" s="31"/>
      <c r="F42" s="31"/>
      <c r="G42" s="31"/>
      <c r="H42" s="31"/>
    </row>
    <row r="50" spans="8:8" x14ac:dyDescent="0.2">
      <c r="H50" s="18" t="s">
        <v>4</v>
      </c>
    </row>
  </sheetData>
  <mergeCells count="20"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  <mergeCell ref="A23:I23"/>
    <mergeCell ref="A16:I16"/>
    <mergeCell ref="B4:I4"/>
    <mergeCell ref="D5:H5"/>
    <mergeCell ref="A21:C21"/>
    <mergeCell ref="A17:H17"/>
    <mergeCell ref="A15:I15"/>
    <mergeCell ref="A18:F18"/>
    <mergeCell ref="H18:I1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SI.Beresneva</cp:lastModifiedBy>
  <cp:lastPrinted>2022-03-04T00:34:30Z</cp:lastPrinted>
  <dcterms:created xsi:type="dcterms:W3CDTF">2013-04-11T05:10:53Z</dcterms:created>
  <dcterms:modified xsi:type="dcterms:W3CDTF">2022-03-28T07:09:42Z</dcterms:modified>
</cp:coreProperties>
</file>