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480" yWindow="540" windowWidth="15195" windowHeight="12060"/>
  </bookViews>
  <sheets>
    <sheet name="Образование" sheetId="2" r:id="rId1"/>
    <sheet name="Культура" sheetId="3" r:id="rId2"/>
  </sheets>
  <definedNames>
    <definedName name="sub_11007" localSheetId="0">Образование!#REF!</definedName>
    <definedName name="sub_11008" localSheetId="0">Образование!#REF!</definedName>
    <definedName name="sub_11111" localSheetId="0">Образование!#REF!</definedName>
    <definedName name="sub_12222" localSheetId="0">Образование!#REF!</definedName>
    <definedName name="sub_13333" localSheetId="0">Образование!#REF!</definedName>
  </definedNames>
  <calcPr calcId="145621"/>
</workbook>
</file>

<file path=xl/calcChain.xml><?xml version="1.0" encoding="utf-8"?>
<calcChain xmlns="http://schemas.openxmlformats.org/spreadsheetml/2006/main">
  <c r="I13" i="2" l="1"/>
  <c r="H13" i="2"/>
  <c r="I12" i="2"/>
  <c r="H12" i="2"/>
  <c r="I11" i="2" l="1"/>
  <c r="H11" i="2"/>
  <c r="I11" i="3"/>
  <c r="H11" i="3"/>
  <c r="I14" i="3" l="1"/>
  <c r="E14" i="3"/>
  <c r="C13" i="2" l="1"/>
  <c r="H14" i="2" l="1"/>
  <c r="I14" i="2"/>
  <c r="I16" i="3" l="1"/>
  <c r="I17" i="3" s="1"/>
  <c r="I18" i="3" s="1"/>
  <c r="I15" i="3"/>
  <c r="E15" i="3"/>
  <c r="E16" i="3"/>
  <c r="H12" i="3"/>
  <c r="I12" i="3"/>
  <c r="E17" i="3" l="1"/>
  <c r="E18" i="3" s="1"/>
</calcChain>
</file>

<file path=xl/sharedStrings.xml><?xml version="1.0" encoding="utf-8"?>
<sst xmlns="http://schemas.openxmlformats.org/spreadsheetml/2006/main" count="38" uniqueCount="30">
  <si>
    <t>№ п/п</t>
  </si>
  <si>
    <t>из них педагогических работников</t>
  </si>
  <si>
    <t>работников</t>
  </si>
  <si>
    <t>Приложение № 1</t>
  </si>
  <si>
    <t xml:space="preserve">           </t>
  </si>
  <si>
    <t>Приложение № 2</t>
  </si>
  <si>
    <t>Дошкольные образовательные учреждения</t>
  </si>
  <si>
    <t>Учреждения дополнительного образования детей</t>
  </si>
  <si>
    <t>работников*</t>
  </si>
  <si>
    <t xml:space="preserve">из них  специалистов </t>
  </si>
  <si>
    <t>Типы учреждений</t>
  </si>
  <si>
    <t>Образовательные учреждения в сфере культуры</t>
  </si>
  <si>
    <t>из них  специалистов (педагогических работников)   **</t>
  </si>
  <si>
    <t>(наименование органа местного самоуправления)</t>
  </si>
  <si>
    <t>Число учреждений</t>
  </si>
  <si>
    <t>Образовательные учреждения общего образования</t>
  </si>
  <si>
    <t xml:space="preserve">Типы учреждений </t>
  </si>
  <si>
    <t xml:space="preserve">Число учреждений </t>
  </si>
  <si>
    <t xml:space="preserve">среднесписочная численность, чел. </t>
  </si>
  <si>
    <t>фонд начисленной заработной платы за отчетный период (без начислений), тыс. руб.  ***</t>
  </si>
  <si>
    <t>средняя заработная плата  работников, руб. (гр.6/гр.4/число месяцев* 1000)</t>
  </si>
  <si>
    <t xml:space="preserve">среднесписочная численность, чел.* </t>
  </si>
  <si>
    <t>фонд начисленной заработной платы за отчетный период (без начислений), тыс. руб.  **</t>
  </si>
  <si>
    <t>средняя заработная плата  педагогических работников, руб.(гр.7/гр.5/число месяцев*1000)</t>
  </si>
  <si>
    <t>Информация о средней заработной плате работников муниципальных учреждений культуры Амурской области</t>
  </si>
  <si>
    <t>Информация о средней заработной плате работников муниципальных образовательных учреждений Амурской области</t>
  </si>
  <si>
    <t>город Тында</t>
  </si>
  <si>
    <t>средняя заработная плата   специалистов (педагогических работников), руб.(гр.7/гр.5/число месяцев*1000)</t>
  </si>
  <si>
    <t xml:space="preserve">Муниципальные учреждения культуры </t>
  </si>
  <si>
    <t>За январь - июль 2022 года  (нарастающим итогом)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</si>
</sst>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6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u/>
      <sz val="12"/>
      <name val="Arial Cyr"/>
      <charset val="204"/>
    </font>
    <font>
      <b/>
      <u/>
      <sz val="10"/>
      <name val="Arial Cyr"/>
      <charset val="204"/>
    </font>
    <font>
      <sz val="10"/>
      <color rgb="FFFF0000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2" fillId="0" borderId="0" xfId="0" applyFont="1" applyAlignment="1"/>
    <xf numFmtId="0" fontId="0" fillId="0" borderId="1" xfId="0" applyBorder="1" applyAlignment="1">
      <alignment horizontal="left"/>
    </xf>
    <xf numFmtId="0" fontId="0" fillId="0" borderId="1" xfId="0" applyBorder="1" applyAlignment="1">
      <alignment wrapText="1"/>
    </xf>
    <xf numFmtId="164" fontId="0" fillId="0" borderId="1" xfId="1" applyFont="1" applyBorder="1" applyAlignment="1">
      <alignment horizontal="center"/>
    </xf>
    <xf numFmtId="164" fontId="0" fillId="0" borderId="1" xfId="1" applyFont="1" applyBorder="1"/>
    <xf numFmtId="0" fontId="0" fillId="0" borderId="0" xfId="0" applyAlignment="1"/>
    <xf numFmtId="164" fontId="0" fillId="0" borderId="8" xfId="1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right" wrapText="1"/>
    </xf>
    <xf numFmtId="0" fontId="0" fillId="0" borderId="0" xfId="0" applyFill="1" applyAlignment="1">
      <alignment horizontal="right"/>
    </xf>
    <xf numFmtId="0" fontId="3" fillId="0" borderId="0" xfId="0" applyFont="1" applyFill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left" wrapText="1"/>
    </xf>
    <xf numFmtId="164" fontId="0" fillId="0" borderId="1" xfId="1" applyFont="1" applyFill="1" applyBorder="1" applyAlignment="1">
      <alignment horizontal="center"/>
    </xf>
    <xf numFmtId="0" fontId="0" fillId="0" borderId="0" xfId="0" applyFill="1" applyBorder="1"/>
    <xf numFmtId="0" fontId="0" fillId="0" borderId="1" xfId="0" applyFill="1" applyBorder="1" applyAlignment="1">
      <alignment wrapText="1"/>
    </xf>
    <xf numFmtId="1" fontId="0" fillId="0" borderId="0" xfId="0" applyNumberFormat="1" applyFill="1" applyAlignment="1">
      <alignment wrapText="1"/>
    </xf>
    <xf numFmtId="164" fontId="0" fillId="0" borderId="0" xfId="1" applyFont="1" applyFill="1" applyAlignment="1">
      <alignment wrapText="1"/>
    </xf>
    <xf numFmtId="164" fontId="0" fillId="0" borderId="0" xfId="1" applyFont="1" applyFill="1" applyBorder="1" applyAlignment="1">
      <alignment horizontal="center"/>
    </xf>
    <xf numFmtId="0" fontId="5" fillId="0" borderId="0" xfId="0" applyFont="1" applyFill="1" applyBorder="1"/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3" fillId="0" borderId="0" xfId="0" applyFont="1" applyAlignment="1">
      <alignment horizontal="center" wrapText="1"/>
    </xf>
    <xf numFmtId="0" fontId="0" fillId="0" borderId="2" xfId="0" applyBorder="1" applyAlignment="1"/>
    <xf numFmtId="0" fontId="0" fillId="0" borderId="7" xfId="0" applyBorder="1" applyAlignment="1"/>
    <xf numFmtId="0" fontId="0" fillId="0" borderId="3" xfId="0" applyBorder="1" applyAlignment="1"/>
    <xf numFmtId="0" fontId="0" fillId="0" borderId="2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2" xfId="0" applyBorder="1" applyAlignment="1">
      <alignment horizontal="center" textRotation="90" wrapText="1"/>
    </xf>
    <xf numFmtId="0" fontId="0" fillId="0" borderId="7" xfId="0" applyBorder="1" applyAlignment="1">
      <alignment horizontal="center" textRotation="90"/>
    </xf>
    <xf numFmtId="0" fontId="0" fillId="0" borderId="3" xfId="0" applyBorder="1" applyAlignment="1">
      <alignment horizontal="center" textRotation="90"/>
    </xf>
    <xf numFmtId="0" fontId="4" fillId="0" borderId="0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Fill="1" applyAlignment="1">
      <alignment horizontal="right" wrapText="1"/>
    </xf>
    <xf numFmtId="0" fontId="0" fillId="0" borderId="0" xfId="0" applyFill="1" applyAlignment="1">
      <alignment horizontal="right"/>
    </xf>
    <xf numFmtId="0" fontId="3" fillId="0" borderId="0" xfId="0" applyFont="1" applyFill="1" applyAlignment="1">
      <alignment horizontal="center" wrapText="1"/>
    </xf>
    <xf numFmtId="0" fontId="0" fillId="0" borderId="2" xfId="0" applyFill="1" applyBorder="1" applyAlignment="1"/>
    <xf numFmtId="0" fontId="0" fillId="0" borderId="7" xfId="0" applyFill="1" applyBorder="1" applyAlignment="1"/>
    <xf numFmtId="0" fontId="0" fillId="0" borderId="3" xfId="0" applyFill="1" applyBorder="1" applyAlignment="1"/>
    <xf numFmtId="0" fontId="0" fillId="0" borderId="2" xfId="0" applyFill="1" applyBorder="1" applyAlignment="1">
      <alignment horizontal="center" wrapText="1"/>
    </xf>
    <xf numFmtId="0" fontId="0" fillId="0" borderId="7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 wrapText="1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6" xfId="0" applyFill="1" applyBorder="1" applyAlignment="1">
      <alignment horizontal="center" wrapText="1"/>
    </xf>
    <xf numFmtId="0" fontId="0" fillId="0" borderId="2" xfId="0" applyFill="1" applyBorder="1" applyAlignment="1">
      <alignment horizontal="center" textRotation="90" wrapText="1"/>
    </xf>
    <xf numFmtId="0" fontId="0" fillId="0" borderId="7" xfId="0" applyFill="1" applyBorder="1" applyAlignment="1">
      <alignment horizontal="center" textRotation="90"/>
    </xf>
    <xf numFmtId="0" fontId="0" fillId="0" borderId="3" xfId="0" applyFill="1" applyBorder="1" applyAlignment="1">
      <alignment horizontal="center" textRotation="90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K34"/>
  <sheetViews>
    <sheetView tabSelected="1" workbookViewId="0">
      <selection activeCell="H29" sqref="H29"/>
    </sheetView>
  </sheetViews>
  <sheetFormatPr defaultRowHeight="12.75" x14ac:dyDescent="0.2"/>
  <cols>
    <col min="1" max="1" width="5.85546875" customWidth="1"/>
    <col min="2" max="2" width="28" customWidth="1"/>
    <col min="3" max="3" width="8.140625" customWidth="1"/>
    <col min="4" max="4" width="11.28515625" customWidth="1"/>
    <col min="5" max="5" width="14.42578125" customWidth="1"/>
    <col min="6" max="6" width="13" customWidth="1"/>
    <col min="7" max="7" width="14.42578125" customWidth="1"/>
    <col min="8" max="8" width="16.28515625" customWidth="1"/>
    <col min="9" max="9" width="18.85546875" customWidth="1"/>
    <col min="10" max="10" width="15.7109375" customWidth="1"/>
  </cols>
  <sheetData>
    <row r="1" spans="1:11" x14ac:dyDescent="0.2">
      <c r="A1" s="28" t="s">
        <v>3</v>
      </c>
      <c r="B1" s="29"/>
      <c r="C1" s="29"/>
      <c r="D1" s="29"/>
      <c r="E1" s="29"/>
      <c r="F1" s="29"/>
      <c r="G1" s="29"/>
      <c r="H1" s="29"/>
      <c r="I1" s="29"/>
    </row>
    <row r="2" spans="1:11" x14ac:dyDescent="0.2">
      <c r="A2" s="4"/>
      <c r="B2" s="5"/>
      <c r="C2" s="5"/>
      <c r="D2" s="5"/>
      <c r="E2" s="5"/>
      <c r="F2" s="5"/>
      <c r="G2" s="5"/>
      <c r="H2" s="5"/>
      <c r="I2" s="5"/>
    </row>
    <row r="3" spans="1:11" ht="33" customHeight="1" x14ac:dyDescent="0.25">
      <c r="A3" s="30" t="s">
        <v>25</v>
      </c>
      <c r="B3" s="30"/>
      <c r="C3" s="30"/>
      <c r="D3" s="30"/>
      <c r="E3" s="30"/>
      <c r="F3" s="30"/>
      <c r="G3" s="30"/>
      <c r="H3" s="30"/>
      <c r="I3" s="30"/>
    </row>
    <row r="4" spans="1:11" x14ac:dyDescent="0.2">
      <c r="D4" s="44" t="s">
        <v>26</v>
      </c>
      <c r="E4" s="44"/>
      <c r="F4" s="44"/>
      <c r="G4" s="44"/>
    </row>
    <row r="5" spans="1:11" ht="12.75" customHeight="1" x14ac:dyDescent="0.2">
      <c r="D5" s="45" t="s">
        <v>13</v>
      </c>
      <c r="E5" s="45"/>
      <c r="F5" s="45"/>
      <c r="G5" s="45"/>
      <c r="H5" s="11"/>
    </row>
    <row r="6" spans="1:11" x14ac:dyDescent="0.2">
      <c r="D6" s="6"/>
      <c r="E6" s="6"/>
    </row>
    <row r="7" spans="1:11" ht="18" customHeight="1" x14ac:dyDescent="0.2">
      <c r="A7" s="31" t="s">
        <v>0</v>
      </c>
      <c r="B7" s="34" t="s">
        <v>16</v>
      </c>
      <c r="C7" s="41" t="s">
        <v>17</v>
      </c>
      <c r="D7" s="37" t="s">
        <v>29</v>
      </c>
      <c r="E7" s="38"/>
      <c r="F7" s="38"/>
      <c r="G7" s="38"/>
      <c r="H7" s="38"/>
      <c r="I7" s="39"/>
    </row>
    <row r="8" spans="1:11" ht="55.5" customHeight="1" x14ac:dyDescent="0.2">
      <c r="A8" s="32"/>
      <c r="B8" s="35"/>
      <c r="C8" s="42"/>
      <c r="D8" s="37" t="s">
        <v>21</v>
      </c>
      <c r="E8" s="40"/>
      <c r="F8" s="37" t="s">
        <v>22</v>
      </c>
      <c r="G8" s="39"/>
      <c r="H8" s="34" t="s">
        <v>20</v>
      </c>
      <c r="I8" s="34" t="s">
        <v>23</v>
      </c>
    </row>
    <row r="9" spans="1:11" ht="61.5" customHeight="1" x14ac:dyDescent="0.2">
      <c r="A9" s="33"/>
      <c r="B9" s="36"/>
      <c r="C9" s="43"/>
      <c r="D9" s="2" t="s">
        <v>2</v>
      </c>
      <c r="E9" s="2" t="s">
        <v>1</v>
      </c>
      <c r="F9" s="2" t="s">
        <v>2</v>
      </c>
      <c r="G9" s="2" t="s">
        <v>1</v>
      </c>
      <c r="H9" s="36"/>
      <c r="I9" s="36"/>
    </row>
    <row r="10" spans="1:11" x14ac:dyDescent="0.2">
      <c r="A10" s="3">
        <v>1</v>
      </c>
      <c r="B10" s="3">
        <v>2</v>
      </c>
      <c r="C10" s="3">
        <v>3</v>
      </c>
      <c r="D10" s="3">
        <v>4</v>
      </c>
      <c r="E10" s="3">
        <v>5</v>
      </c>
      <c r="F10" s="3">
        <v>6</v>
      </c>
      <c r="G10" s="3">
        <v>7</v>
      </c>
      <c r="H10" s="3">
        <v>8</v>
      </c>
      <c r="I10" s="3">
        <v>9</v>
      </c>
    </row>
    <row r="11" spans="1:11" s="13" customFormat="1" ht="25.5" x14ac:dyDescent="0.2">
      <c r="A11" s="19">
        <v>1</v>
      </c>
      <c r="B11" s="20" t="s">
        <v>15</v>
      </c>
      <c r="C11" s="17">
        <v>5</v>
      </c>
      <c r="D11" s="18">
        <v>309.89999999999998</v>
      </c>
      <c r="E11" s="18">
        <v>179.4</v>
      </c>
      <c r="F11" s="21">
        <v>137312.5</v>
      </c>
      <c r="G11" s="21">
        <v>93105.600000000006</v>
      </c>
      <c r="H11" s="21">
        <f t="shared" ref="H11:I13" si="0">F11/D11/7*1000</f>
        <v>63298.068501359885</v>
      </c>
      <c r="I11" s="21">
        <f t="shared" si="0"/>
        <v>74140.468227424746</v>
      </c>
      <c r="J11" s="12"/>
      <c r="K11" s="22"/>
    </row>
    <row r="12" spans="1:11" s="13" customFormat="1" ht="25.5" x14ac:dyDescent="0.2">
      <c r="A12" s="19">
        <v>2</v>
      </c>
      <c r="B12" s="20" t="s">
        <v>6</v>
      </c>
      <c r="C12" s="17">
        <v>6</v>
      </c>
      <c r="D12" s="18">
        <v>372.2</v>
      </c>
      <c r="E12" s="18">
        <v>147.6</v>
      </c>
      <c r="F12" s="21">
        <v>118157</v>
      </c>
      <c r="G12" s="21">
        <v>61483.5</v>
      </c>
      <c r="H12" s="21">
        <f t="shared" si="0"/>
        <v>45350.809856451982</v>
      </c>
      <c r="I12" s="21">
        <f t="shared" si="0"/>
        <v>59507.839721254357</v>
      </c>
      <c r="J12" s="12"/>
      <c r="K12" s="22"/>
    </row>
    <row r="13" spans="1:11" s="13" customFormat="1" ht="34.15" customHeight="1" x14ac:dyDescent="0.2">
      <c r="A13" s="19">
        <v>3</v>
      </c>
      <c r="B13" s="23" t="s">
        <v>7</v>
      </c>
      <c r="C13" s="17">
        <f>2+1</f>
        <v>3</v>
      </c>
      <c r="D13" s="18">
        <v>90.5</v>
      </c>
      <c r="E13" s="18">
        <v>51.5</v>
      </c>
      <c r="F13" s="21">
        <v>40514.699999999997</v>
      </c>
      <c r="G13" s="21">
        <v>28144.9</v>
      </c>
      <c r="H13" s="21">
        <f t="shared" si="0"/>
        <v>63953.749013417517</v>
      </c>
      <c r="I13" s="21">
        <f t="shared" si="0"/>
        <v>78071.844660194169</v>
      </c>
      <c r="J13" s="27"/>
      <c r="K13" s="22"/>
    </row>
    <row r="14" spans="1:11" ht="1.5" hidden="1" customHeight="1" x14ac:dyDescent="0.2">
      <c r="A14" s="7"/>
      <c r="B14" s="8"/>
      <c r="C14" s="8"/>
      <c r="D14" s="1"/>
      <c r="E14" s="1"/>
      <c r="F14" s="10"/>
      <c r="G14" s="10"/>
      <c r="H14" s="9" t="e">
        <f t="shared" ref="H14" si="1">F14/D14/1*1000</f>
        <v>#DIV/0!</v>
      </c>
      <c r="I14" s="9" t="e">
        <f t="shared" ref="I14" si="2">G14/E14/1*1000</f>
        <v>#DIV/0!</v>
      </c>
    </row>
    <row r="34" spans="2:2" x14ac:dyDescent="0.2">
      <c r="B34" s="5"/>
    </row>
  </sheetData>
  <mergeCells count="12">
    <mergeCell ref="A1:I1"/>
    <mergeCell ref="A3:I3"/>
    <mergeCell ref="A7:A9"/>
    <mergeCell ref="B7:B9"/>
    <mergeCell ref="D7:I7"/>
    <mergeCell ref="D8:E8"/>
    <mergeCell ref="F8:G8"/>
    <mergeCell ref="C7:C9"/>
    <mergeCell ref="H8:H9"/>
    <mergeCell ref="I8:I9"/>
    <mergeCell ref="D4:G4"/>
    <mergeCell ref="D5:G5"/>
  </mergeCells>
  <phoneticPr fontId="2" type="noConversion"/>
  <pageMargins left="0" right="0" top="0" bottom="0" header="0.51181102362204722" footer="0.1574803149606299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K36"/>
  <sheetViews>
    <sheetView workbookViewId="0">
      <selection activeCell="B38" sqref="B38"/>
    </sheetView>
  </sheetViews>
  <sheetFormatPr defaultRowHeight="12.75" x14ac:dyDescent="0.2"/>
  <cols>
    <col min="1" max="1" width="5.85546875" style="13" customWidth="1"/>
    <col min="2" max="2" width="25.7109375" style="13" customWidth="1"/>
    <col min="3" max="3" width="7.5703125" style="13" customWidth="1"/>
    <col min="4" max="4" width="14" style="13" customWidth="1"/>
    <col min="5" max="5" width="15.42578125" style="13" customWidth="1"/>
    <col min="6" max="6" width="12.7109375" style="13" customWidth="1"/>
    <col min="7" max="7" width="14.5703125" style="13" customWidth="1"/>
    <col min="8" max="8" width="16.28515625" style="13" customWidth="1"/>
    <col min="9" max="9" width="19.28515625" style="13" customWidth="1"/>
    <col min="10" max="10" width="11.85546875" style="13" bestFit="1" customWidth="1"/>
    <col min="11" max="16384" width="9.140625" style="13"/>
  </cols>
  <sheetData>
    <row r="1" spans="1:11" x14ac:dyDescent="0.2">
      <c r="A1" s="46" t="s">
        <v>5</v>
      </c>
      <c r="B1" s="47"/>
      <c r="C1" s="47"/>
      <c r="D1" s="47"/>
      <c r="E1" s="47"/>
      <c r="F1" s="47"/>
      <c r="G1" s="47"/>
      <c r="H1" s="47"/>
      <c r="I1" s="47"/>
    </row>
    <row r="2" spans="1:11" x14ac:dyDescent="0.2">
      <c r="A2" s="14"/>
      <c r="B2" s="15"/>
      <c r="C2" s="15"/>
      <c r="D2" s="15"/>
      <c r="E2" s="15"/>
      <c r="F2" s="15"/>
      <c r="G2" s="15"/>
      <c r="H2" s="15"/>
      <c r="I2" s="15"/>
    </row>
    <row r="3" spans="1:11" ht="17.25" customHeight="1" x14ac:dyDescent="0.25">
      <c r="A3" s="48" t="s">
        <v>24</v>
      </c>
      <c r="B3" s="48"/>
      <c r="C3" s="48"/>
      <c r="D3" s="48"/>
      <c r="E3" s="48"/>
      <c r="F3" s="48"/>
      <c r="G3" s="48"/>
      <c r="H3" s="48"/>
      <c r="I3" s="48"/>
    </row>
    <row r="4" spans="1:11" ht="12.75" customHeight="1" x14ac:dyDescent="0.25">
      <c r="A4" s="16"/>
      <c r="B4" s="48" t="s">
        <v>26</v>
      </c>
      <c r="C4" s="48"/>
      <c r="D4" s="48"/>
      <c r="E4" s="48"/>
      <c r="F4" s="48"/>
      <c r="G4" s="48"/>
      <c r="H4" s="48"/>
      <c r="I4" s="48"/>
    </row>
    <row r="5" spans="1:11" x14ac:dyDescent="0.2">
      <c r="D5" s="62" t="s">
        <v>13</v>
      </c>
      <c r="E5" s="63"/>
      <c r="F5" s="63"/>
      <c r="G5" s="63"/>
      <c r="H5" s="63"/>
    </row>
    <row r="7" spans="1:11" ht="21" customHeight="1" x14ac:dyDescent="0.2">
      <c r="A7" s="49" t="s">
        <v>0</v>
      </c>
      <c r="B7" s="52" t="s">
        <v>10</v>
      </c>
      <c r="C7" s="59" t="s">
        <v>14</v>
      </c>
      <c r="D7" s="55" t="s">
        <v>29</v>
      </c>
      <c r="E7" s="56"/>
      <c r="F7" s="56"/>
      <c r="G7" s="56"/>
      <c r="H7" s="56"/>
      <c r="I7" s="57"/>
    </row>
    <row r="8" spans="1:11" ht="50.45" customHeight="1" x14ac:dyDescent="0.2">
      <c r="A8" s="50"/>
      <c r="B8" s="53"/>
      <c r="C8" s="60"/>
      <c r="D8" s="55" t="s">
        <v>18</v>
      </c>
      <c r="E8" s="58"/>
      <c r="F8" s="55" t="s">
        <v>19</v>
      </c>
      <c r="G8" s="57"/>
      <c r="H8" s="52" t="s">
        <v>20</v>
      </c>
      <c r="I8" s="52" t="s">
        <v>27</v>
      </c>
    </row>
    <row r="9" spans="1:11" ht="49.5" customHeight="1" x14ac:dyDescent="0.2">
      <c r="A9" s="51"/>
      <c r="B9" s="54"/>
      <c r="C9" s="61"/>
      <c r="D9" s="17" t="s">
        <v>8</v>
      </c>
      <c r="E9" s="17" t="s">
        <v>12</v>
      </c>
      <c r="F9" s="17" t="s">
        <v>2</v>
      </c>
      <c r="G9" s="17" t="s">
        <v>9</v>
      </c>
      <c r="H9" s="54"/>
      <c r="I9" s="54"/>
    </row>
    <row r="10" spans="1:11" x14ac:dyDescent="0.2">
      <c r="A10" s="18">
        <v>1</v>
      </c>
      <c r="B10" s="18">
        <v>2</v>
      </c>
      <c r="C10" s="18">
        <v>3</v>
      </c>
      <c r="D10" s="18">
        <v>4</v>
      </c>
      <c r="E10" s="18">
        <v>5</v>
      </c>
      <c r="F10" s="18">
        <v>6</v>
      </c>
      <c r="G10" s="18">
        <v>7</v>
      </c>
      <c r="H10" s="18">
        <v>8</v>
      </c>
      <c r="I10" s="18">
        <v>9</v>
      </c>
    </row>
    <row r="11" spans="1:11" ht="40.5" customHeight="1" x14ac:dyDescent="0.2">
      <c r="A11" s="19">
        <v>1</v>
      </c>
      <c r="B11" s="20" t="s">
        <v>28</v>
      </c>
      <c r="C11" s="17">
        <v>5</v>
      </c>
      <c r="D11" s="18">
        <v>63</v>
      </c>
      <c r="E11" s="18">
        <v>37.5</v>
      </c>
      <c r="F11" s="21">
        <v>27161.7</v>
      </c>
      <c r="G11" s="21">
        <v>15783.7</v>
      </c>
      <c r="H11" s="21">
        <f>F11/D11/7*1000</f>
        <v>61591.156462585037</v>
      </c>
      <c r="I11" s="21">
        <f>G11/E11/7*1000</f>
        <v>60128.380952380961</v>
      </c>
      <c r="J11" s="26"/>
      <c r="K11" s="22"/>
    </row>
    <row r="12" spans="1:11" ht="6" hidden="1" customHeight="1" x14ac:dyDescent="0.2">
      <c r="A12" s="19">
        <v>2</v>
      </c>
      <c r="B12" s="23" t="s">
        <v>11</v>
      </c>
      <c r="C12" s="17">
        <v>2</v>
      </c>
      <c r="D12" s="18">
        <v>41</v>
      </c>
      <c r="E12" s="18">
        <v>26</v>
      </c>
      <c r="F12" s="21">
        <v>6345.2</v>
      </c>
      <c r="G12" s="21">
        <v>4440.71</v>
      </c>
      <c r="H12" s="21">
        <f>F12/D12/5*1000</f>
        <v>30952.195121951216</v>
      </c>
      <c r="I12" s="21">
        <f>G12/E12/5*1000</f>
        <v>34159.307692307695</v>
      </c>
    </row>
    <row r="13" spans="1:11" hidden="1" x14ac:dyDescent="0.2">
      <c r="A13" s="24"/>
      <c r="B13" s="24"/>
      <c r="C13" s="24"/>
      <c r="D13" s="24"/>
      <c r="E13" s="24"/>
      <c r="F13" s="24"/>
      <c r="G13" s="24"/>
      <c r="H13" s="24"/>
    </row>
    <row r="14" spans="1:11" hidden="1" x14ac:dyDescent="0.2">
      <c r="A14" s="24"/>
      <c r="B14" s="24">
        <v>37856.46</v>
      </c>
      <c r="C14" s="24">
        <v>10</v>
      </c>
      <c r="D14" s="24">
        <v>14</v>
      </c>
      <c r="E14" s="25">
        <f>D14*C14*B14</f>
        <v>5299904.3999999994</v>
      </c>
      <c r="F14" s="24">
        <v>38323.49</v>
      </c>
      <c r="G14" s="24">
        <v>11</v>
      </c>
      <c r="H14" s="24">
        <v>14</v>
      </c>
      <c r="I14" s="25">
        <f>H14*G14*F14</f>
        <v>5901817.46</v>
      </c>
    </row>
    <row r="15" spans="1:11" hidden="1" x14ac:dyDescent="0.2">
      <c r="A15" s="24"/>
      <c r="B15" s="24">
        <v>18713.88</v>
      </c>
      <c r="C15" s="24">
        <v>10</v>
      </c>
      <c r="D15" s="24">
        <v>51</v>
      </c>
      <c r="E15" s="25">
        <f>D15*C15*B15</f>
        <v>9544078.8000000007</v>
      </c>
      <c r="F15" s="24">
        <v>18790.52</v>
      </c>
      <c r="G15" s="24">
        <v>11</v>
      </c>
      <c r="H15" s="24">
        <v>51</v>
      </c>
      <c r="I15" s="25">
        <f>H15*G15*F15</f>
        <v>10541481.720000001</v>
      </c>
    </row>
    <row r="16" spans="1:11" hidden="1" x14ac:dyDescent="0.2">
      <c r="A16" s="24"/>
      <c r="B16" s="24">
        <v>11390.53</v>
      </c>
      <c r="C16" s="24">
        <v>10</v>
      </c>
      <c r="D16" s="24">
        <v>41</v>
      </c>
      <c r="E16" s="25">
        <f>D16*C16*B16</f>
        <v>4670117.3</v>
      </c>
      <c r="F16" s="24">
        <v>11336.94</v>
      </c>
      <c r="G16" s="24">
        <v>11</v>
      </c>
      <c r="H16" s="24">
        <v>41</v>
      </c>
      <c r="I16" s="25">
        <f>H16*G16*F16</f>
        <v>5112959.9400000004</v>
      </c>
    </row>
    <row r="17" spans="1:9" hidden="1" x14ac:dyDescent="0.2">
      <c r="A17" s="24"/>
      <c r="B17" s="24"/>
      <c r="C17" s="24"/>
      <c r="D17" s="24"/>
      <c r="E17" s="24">
        <f>SUM(E14:E16)</f>
        <v>19514100.5</v>
      </c>
      <c r="F17" s="24"/>
      <c r="G17" s="24"/>
      <c r="H17" s="24"/>
      <c r="I17" s="24">
        <f>SUM(I14:I16)</f>
        <v>21556259.120000001</v>
      </c>
    </row>
    <row r="18" spans="1:9" hidden="1" x14ac:dyDescent="0.2">
      <c r="A18" s="24"/>
      <c r="B18" s="24"/>
      <c r="C18" s="24"/>
      <c r="D18" s="24"/>
      <c r="E18" s="24">
        <f>E17/10/106</f>
        <v>18409.528773584905</v>
      </c>
      <c r="F18" s="24"/>
      <c r="G18" s="24"/>
      <c r="H18" s="24"/>
      <c r="I18" s="24">
        <f>I17/11/106</f>
        <v>18487.357735849058</v>
      </c>
    </row>
    <row r="19" spans="1:9" x14ac:dyDescent="0.2">
      <c r="A19" s="24"/>
      <c r="B19" s="24"/>
      <c r="C19" s="24"/>
      <c r="D19" s="24"/>
      <c r="E19" s="24"/>
      <c r="F19" s="24"/>
      <c r="G19" s="24"/>
      <c r="H19" s="24"/>
    </row>
    <row r="20" spans="1:9" x14ac:dyDescent="0.2">
      <c r="A20" s="24"/>
      <c r="B20" s="24"/>
      <c r="C20" s="24"/>
      <c r="D20" s="24"/>
      <c r="E20" s="24"/>
      <c r="F20" s="24"/>
      <c r="G20" s="24"/>
      <c r="H20" s="24"/>
    </row>
    <row r="21" spans="1:9" x14ac:dyDescent="0.2">
      <c r="A21" s="24"/>
      <c r="B21" s="24"/>
      <c r="C21" s="24"/>
      <c r="D21" s="24"/>
      <c r="E21" s="24"/>
      <c r="F21" s="24"/>
      <c r="G21" s="24"/>
      <c r="H21" s="24"/>
    </row>
    <row r="22" spans="1:9" x14ac:dyDescent="0.2">
      <c r="A22" s="24"/>
      <c r="B22" s="24"/>
      <c r="C22" s="24"/>
      <c r="D22" s="24"/>
      <c r="E22" s="24"/>
      <c r="F22" s="24"/>
      <c r="G22" s="24"/>
      <c r="H22" s="24"/>
    </row>
    <row r="23" spans="1:9" x14ac:dyDescent="0.2">
      <c r="A23" s="24"/>
      <c r="B23" s="24"/>
      <c r="C23" s="24"/>
      <c r="D23" s="24"/>
      <c r="E23" s="24"/>
      <c r="F23" s="24"/>
      <c r="G23" s="24"/>
      <c r="H23" s="24"/>
    </row>
    <row r="24" spans="1:9" x14ac:dyDescent="0.2">
      <c r="A24" s="24"/>
      <c r="B24" s="24"/>
      <c r="C24" s="24"/>
      <c r="D24" s="24"/>
      <c r="E24" s="24"/>
      <c r="F24" s="24"/>
      <c r="G24" s="24"/>
      <c r="H24" s="24"/>
    </row>
    <row r="25" spans="1:9" x14ac:dyDescent="0.2">
      <c r="A25" s="24"/>
      <c r="B25" s="24"/>
      <c r="C25" s="24"/>
      <c r="D25" s="24"/>
      <c r="E25" s="24"/>
      <c r="F25" s="24"/>
      <c r="G25" s="24"/>
      <c r="H25" s="24"/>
    </row>
    <row r="26" spans="1:9" x14ac:dyDescent="0.2">
      <c r="A26" s="24"/>
      <c r="B26" s="24"/>
      <c r="C26" s="24"/>
      <c r="D26" s="24"/>
      <c r="E26" s="24"/>
      <c r="F26" s="24"/>
      <c r="G26" s="24"/>
      <c r="H26" s="24"/>
    </row>
    <row r="27" spans="1:9" x14ac:dyDescent="0.2">
      <c r="A27" s="24"/>
      <c r="B27" s="24"/>
      <c r="C27" s="24"/>
      <c r="D27" s="24"/>
      <c r="E27" s="24"/>
      <c r="F27" s="24"/>
      <c r="G27" s="24"/>
      <c r="H27" s="24"/>
    </row>
    <row r="28" spans="1:9" x14ac:dyDescent="0.2">
      <c r="A28" s="24"/>
      <c r="B28" s="24"/>
      <c r="C28" s="24"/>
      <c r="D28" s="24"/>
      <c r="E28" s="24"/>
      <c r="F28" s="24"/>
      <c r="G28" s="24"/>
      <c r="H28" s="24"/>
    </row>
    <row r="36" spans="8:8" x14ac:dyDescent="0.2">
      <c r="H36" s="13" t="s">
        <v>4</v>
      </c>
    </row>
  </sheetData>
  <mergeCells count="12">
    <mergeCell ref="A1:I1"/>
    <mergeCell ref="A3:I3"/>
    <mergeCell ref="A7:A9"/>
    <mergeCell ref="B7:B9"/>
    <mergeCell ref="D7:I7"/>
    <mergeCell ref="D8:E8"/>
    <mergeCell ref="F8:G8"/>
    <mergeCell ref="H8:H9"/>
    <mergeCell ref="I8:I9"/>
    <mergeCell ref="C7:C9"/>
    <mergeCell ref="B4:I4"/>
    <mergeCell ref="D5:H5"/>
  </mergeCells>
  <phoneticPr fontId="2" type="noConversion"/>
  <pageMargins left="0" right="0" top="0" bottom="0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Образование</vt:lpstr>
      <vt:lpstr>Культура</vt:lpstr>
    </vt:vector>
  </TitlesOfParts>
  <Company>VEST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Казарова Е.А.</cp:lastModifiedBy>
  <cp:lastPrinted>2022-08-04T04:33:19Z</cp:lastPrinted>
  <dcterms:created xsi:type="dcterms:W3CDTF">2013-04-11T05:10:53Z</dcterms:created>
  <dcterms:modified xsi:type="dcterms:W3CDTF">2022-08-05T01:29:29Z</dcterms:modified>
</cp:coreProperties>
</file>