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2" windowHeight="12240" activeTab="1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Образование!#REF!</definedName>
    <definedName name="sub_12222" localSheetId="0">Образование!#REF!</definedName>
    <definedName name="sub_13333" localSheetId="0">Образование!#REF!</definedName>
  </definedNames>
  <calcPr calcId="145621"/>
</workbook>
</file>

<file path=xl/calcChain.xml><?xml version="1.0" encoding="utf-8"?>
<calcChain xmlns="http://schemas.openxmlformats.org/spreadsheetml/2006/main">
  <c r="G11" i="3" l="1"/>
  <c r="I11" i="3" s="1"/>
  <c r="F11" i="3"/>
  <c r="H11" i="3" s="1"/>
  <c r="G13" i="2"/>
  <c r="F13" i="2"/>
  <c r="E13" i="2"/>
  <c r="I13" i="2" s="1"/>
  <c r="D13" i="2"/>
  <c r="I12" i="2"/>
  <c r="I11" i="2"/>
  <c r="H12" i="2"/>
  <c r="H11" i="2"/>
  <c r="H13" i="2" l="1"/>
  <c r="H12" i="3" l="1"/>
  <c r="I12" i="3"/>
  <c r="H14" i="2"/>
</calcChain>
</file>

<file path=xl/sharedStrings.xml><?xml version="1.0" encoding="utf-8"?>
<sst xmlns="http://schemas.openxmlformats.org/spreadsheetml/2006/main" count="38" uniqueCount="30">
  <si>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</si>
  <si>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</si>
  <si>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</si>
  <si>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</si>
  <si>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</si>
  <si>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</si>
  <si>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</si>
  <si>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</si>
  <si>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</si>
  <si>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</si>
  <si>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</si>
  <si>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</si>
  <si>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</si>
  <si>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</si>
  <si>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</si>
  <si>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</si>
  <si>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</si>
  <si>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</si>
  <si>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</si>
  <si>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</si>
  <si>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</si>
  <si>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</si>
  <si>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</si>
  <si>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</si>
  <si>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</si>
  <si>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</si>
  <si>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</si>
  <si>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</si>
  <si>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</si>
  <si>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январь-июнь 2021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</si>
</sst>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5"/>
  <sheetViews>
    <sheetView topLeftCell="A18" workbookViewId="0">
      <selection activeCell="G23" sqref="F23:G23"/>
    </sheetView>
  </sheetViews>
  <sheetFormatPr defaultRowHeight="13.2" x14ac:dyDescent="0.25"/>
  <cols>
    <col min="1" max="1" width="5.88671875" customWidth="1"/>
    <col min="2" max="2" width="28" customWidth="1"/>
    <col min="3" max="3" width="8.109375" customWidth="1"/>
    <col min="4" max="4" width="11.33203125" customWidth="1"/>
    <col min="5" max="5" width="14.44140625" customWidth="1"/>
    <col min="6" max="6" width="13" customWidth="1"/>
    <col min="7" max="7" width="14.44140625" customWidth="1"/>
    <col min="8" max="8" width="16.33203125" customWidth="1"/>
    <col min="9" max="9" width="18.88671875" customWidth="1"/>
  </cols>
  <sheetData>
    <row r="1" spans="1:9" x14ac:dyDescent="0.25">
      <c r="A1" s="26" t="s">
        <v>3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33" customHeight="1" x14ac:dyDescent="0.3">
      <c r="A3" s="27" t="s">
        <v>25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D4" s="39" t="s">
        <v>26</v>
      </c>
      <c r="E4" s="39"/>
      <c r="F4" s="39"/>
      <c r="G4" s="39"/>
    </row>
    <row r="5" spans="1:9" ht="12.75" customHeight="1" x14ac:dyDescent="0.25">
      <c r="D5" s="40" t="s">
        <v>13</v>
      </c>
      <c r="E5" s="40"/>
      <c r="F5" s="40"/>
      <c r="G5" s="40"/>
      <c r="H5" s="22"/>
    </row>
    <row r="6" spans="1:9" x14ac:dyDescent="0.25">
      <c r="D6" s="6"/>
      <c r="E6" s="6"/>
    </row>
    <row r="7" spans="1:9" ht="18" customHeight="1" x14ac:dyDescent="0.25">
      <c r="A7" s="28" t="s">
        <v>0</v>
      </c>
      <c r="B7" s="31" t="s">
        <v>16</v>
      </c>
      <c r="C7" s="36" t="s">
        <v>17</v>
      </c>
      <c r="D7" s="24" t="s">
        <v>29</v>
      </c>
      <c r="E7" s="34"/>
      <c r="F7" s="34"/>
      <c r="G7" s="34"/>
      <c r="H7" s="34"/>
      <c r="I7" s="35"/>
    </row>
    <row r="8" spans="1:9" ht="55.5" customHeight="1" x14ac:dyDescent="0.25">
      <c r="A8" s="29"/>
      <c r="B8" s="32"/>
      <c r="C8" s="37"/>
      <c r="D8" s="24" t="s">
        <v>21</v>
      </c>
      <c r="E8" s="25"/>
      <c r="F8" s="24" t="s">
        <v>22</v>
      </c>
      <c r="G8" s="35"/>
      <c r="H8" s="31" t="s">
        <v>20</v>
      </c>
      <c r="I8" s="31" t="s">
        <v>23</v>
      </c>
    </row>
    <row r="9" spans="1:9" ht="61.5" customHeight="1" x14ac:dyDescent="0.25">
      <c r="A9" s="30"/>
      <c r="B9" s="33"/>
      <c r="C9" s="38"/>
      <c r="D9" s="2" t="s">
        <v>2</v>
      </c>
      <c r="E9" s="2" t="s">
        <v>1</v>
      </c>
      <c r="F9" s="2" t="s">
        <v>2</v>
      </c>
      <c r="G9" s="2" t="s">
        <v>1</v>
      </c>
      <c r="H9" s="33"/>
      <c r="I9" s="33"/>
    </row>
    <row r="10" spans="1:9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26.4" x14ac:dyDescent="0.25">
      <c r="A11" s="7">
        <v>1</v>
      </c>
      <c r="B11" s="8" t="s">
        <v>15</v>
      </c>
      <c r="C11" s="2">
        <v>5</v>
      </c>
      <c r="D11" s="3">
        <v>332.2</v>
      </c>
      <c r="E11" s="3">
        <v>184.3</v>
      </c>
      <c r="F11" s="14">
        <v>138480.29999999999</v>
      </c>
      <c r="G11" s="14">
        <v>99770.1</v>
      </c>
      <c r="H11" s="14">
        <f t="shared" ref="H11:I13" si="0">F11/D11/6*1000</f>
        <v>69476.369656833223</v>
      </c>
      <c r="I11" s="14">
        <f t="shared" si="0"/>
        <v>90224.362452523055</v>
      </c>
    </row>
    <row r="12" spans="1:9" ht="26.4" x14ac:dyDescent="0.25">
      <c r="A12" s="7">
        <v>2</v>
      </c>
      <c r="B12" s="8" t="s">
        <v>6</v>
      </c>
      <c r="C12" s="2">
        <v>6</v>
      </c>
      <c r="D12" s="3">
        <v>390.4</v>
      </c>
      <c r="E12" s="3">
        <v>152</v>
      </c>
      <c r="F12" s="14">
        <v>98054.9</v>
      </c>
      <c r="G12" s="14">
        <v>51812.5</v>
      </c>
      <c r="H12" s="14">
        <f t="shared" si="0"/>
        <v>41860.86919398907</v>
      </c>
      <c r="I12" s="14">
        <f t="shared" si="0"/>
        <v>56811.951754385969</v>
      </c>
    </row>
    <row r="13" spans="1:9" s="21" customFormat="1" ht="23.25" customHeight="1" x14ac:dyDescent="0.25">
      <c r="A13" s="16">
        <v>3</v>
      </c>
      <c r="B13" s="17" t="s">
        <v>7</v>
      </c>
      <c r="C13" s="18">
        <v>3</v>
      </c>
      <c r="D13" s="19">
        <f>57.1+36.6</f>
        <v>93.7</v>
      </c>
      <c r="E13" s="19">
        <f>30.9+22.6</f>
        <v>53.5</v>
      </c>
      <c r="F13" s="20">
        <f>18993+16361.7+88.2</f>
        <v>35442.899999999994</v>
      </c>
      <c r="G13" s="20">
        <f>13218.4+12536.7</f>
        <v>25755.1</v>
      </c>
      <c r="H13" s="20">
        <f t="shared" si="0"/>
        <v>63043.223052294547</v>
      </c>
      <c r="I13" s="20">
        <f t="shared" si="0"/>
        <v>80233.956386292833</v>
      </c>
    </row>
    <row r="14" spans="1:9" ht="1.5" hidden="1" customHeight="1" x14ac:dyDescent="0.25">
      <c r="A14" s="7"/>
      <c r="B14" s="9"/>
      <c r="C14" s="9"/>
      <c r="D14" s="1"/>
      <c r="E14" s="1"/>
      <c r="F14" s="15"/>
      <c r="G14" s="15"/>
      <c r="H14" s="14" t="e">
        <f>F14/D14/4*1000</f>
        <v>#DIV/0!</v>
      </c>
      <c r="I14" s="15"/>
    </row>
    <row r="15" spans="1:9" x14ac:dyDescent="0.25">
      <c r="A15" s="13"/>
      <c r="B15" s="11"/>
      <c r="C15" s="11"/>
      <c r="D15" s="12"/>
      <c r="E15" s="12"/>
      <c r="F15" s="12"/>
      <c r="G15" s="12"/>
      <c r="H15" s="12"/>
      <c r="I15" s="12"/>
    </row>
  </sheetData>
  <mergeCells count="12">
    <mergeCell ref="A1:I1"/>
    <mergeCell ref="A3:I3"/>
    <mergeCell ref="A7:A9"/>
    <mergeCell ref="B7:B9"/>
    <mergeCell ref="D7:I7"/>
    <mergeCell ref="D8:E8"/>
    <mergeCell ref="F8:G8"/>
    <mergeCell ref="C7:C9"/>
    <mergeCell ref="H8:H9"/>
    <mergeCell ref="I8:I9"/>
    <mergeCell ref="D4:G4"/>
    <mergeCell ref="D5:G5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18"/>
  <sheetViews>
    <sheetView tabSelected="1" topLeftCell="A2" workbookViewId="0">
      <selection activeCell="I15" sqref="I15"/>
    </sheetView>
  </sheetViews>
  <sheetFormatPr defaultRowHeight="13.2" x14ac:dyDescent="0.25"/>
  <cols>
    <col min="1" max="1" width="5.88671875" customWidth="1"/>
    <col min="2" max="2" width="25.6640625" customWidth="1"/>
    <col min="3" max="3" width="7.5546875" customWidth="1"/>
    <col min="4" max="4" width="14" customWidth="1"/>
    <col min="5" max="5" width="15.44140625" customWidth="1"/>
    <col min="6" max="6" width="12.6640625" customWidth="1"/>
    <col min="7" max="7" width="14.5546875" customWidth="1"/>
    <col min="8" max="8" width="16.33203125" customWidth="1"/>
    <col min="9" max="9" width="19.33203125" customWidth="1"/>
  </cols>
  <sheetData>
    <row r="1" spans="1:9" x14ac:dyDescent="0.25">
      <c r="A1" s="26" t="s">
        <v>5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7.25" customHeight="1" x14ac:dyDescent="0.3">
      <c r="A3" s="27" t="s">
        <v>24</v>
      </c>
      <c r="B3" s="27"/>
      <c r="C3" s="27"/>
      <c r="D3" s="27"/>
      <c r="E3" s="27"/>
      <c r="F3" s="27"/>
      <c r="G3" s="27"/>
      <c r="H3" s="27"/>
      <c r="I3" s="27"/>
    </row>
    <row r="4" spans="1:9" ht="12.75" customHeight="1" x14ac:dyDescent="0.3">
      <c r="A4" s="10"/>
      <c r="B4" s="27" t="s">
        <v>26</v>
      </c>
      <c r="C4" s="27"/>
      <c r="D4" s="27"/>
      <c r="E4" s="27"/>
      <c r="F4" s="27"/>
      <c r="G4" s="27"/>
      <c r="H4" s="27"/>
      <c r="I4" s="27"/>
    </row>
    <row r="5" spans="1:9" x14ac:dyDescent="0.25">
      <c r="D5" s="40" t="s">
        <v>13</v>
      </c>
      <c r="E5" s="41"/>
      <c r="F5" s="41"/>
      <c r="G5" s="41"/>
      <c r="H5" s="41"/>
    </row>
    <row r="7" spans="1:9" ht="21" customHeight="1" x14ac:dyDescent="0.25">
      <c r="A7" s="28" t="s">
        <v>0</v>
      </c>
      <c r="B7" s="31" t="s">
        <v>10</v>
      </c>
      <c r="C7" s="36" t="s">
        <v>14</v>
      </c>
      <c r="D7" s="24" t="s">
        <v>29</v>
      </c>
      <c r="E7" s="34"/>
      <c r="F7" s="34"/>
      <c r="G7" s="34"/>
      <c r="H7" s="34"/>
      <c r="I7" s="35"/>
    </row>
    <row r="8" spans="1:9" ht="50.4" customHeight="1" x14ac:dyDescent="0.25">
      <c r="A8" s="29"/>
      <c r="B8" s="32"/>
      <c r="C8" s="37"/>
      <c r="D8" s="24" t="s">
        <v>18</v>
      </c>
      <c r="E8" s="25"/>
      <c r="F8" s="24" t="s">
        <v>19</v>
      </c>
      <c r="G8" s="35"/>
      <c r="H8" s="31" t="s">
        <v>20</v>
      </c>
      <c r="I8" s="31" t="s">
        <v>27</v>
      </c>
    </row>
    <row r="9" spans="1:9" ht="49.5" customHeight="1" x14ac:dyDescent="0.25">
      <c r="A9" s="30"/>
      <c r="B9" s="33"/>
      <c r="C9" s="38"/>
      <c r="D9" s="2" t="s">
        <v>8</v>
      </c>
      <c r="E9" s="2" t="s">
        <v>12</v>
      </c>
      <c r="F9" s="2" t="s">
        <v>2</v>
      </c>
      <c r="G9" s="2" t="s">
        <v>9</v>
      </c>
      <c r="H9" s="33"/>
      <c r="I9" s="33"/>
    </row>
    <row r="10" spans="1:9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0.5" customHeight="1" x14ac:dyDescent="0.25">
      <c r="A11" s="7">
        <v>1</v>
      </c>
      <c r="B11" s="8" t="s">
        <v>28</v>
      </c>
      <c r="C11" s="2">
        <v>5</v>
      </c>
      <c r="D11" s="3">
        <v>61</v>
      </c>
      <c r="E11" s="3">
        <v>35.6</v>
      </c>
      <c r="F11" s="14">
        <f>22157.4+11.5</f>
        <v>22168.9</v>
      </c>
      <c r="G11" s="14">
        <f>13178.3+11.5</f>
        <v>13189.8</v>
      </c>
      <c r="H11" s="14">
        <f>F11/D11/6*1000</f>
        <v>60570.765027322406</v>
      </c>
      <c r="I11" s="14">
        <f>G11/E11/6*1000</f>
        <v>61749.999999999993</v>
      </c>
    </row>
    <row r="12" spans="1:9" ht="6" hidden="1" customHeight="1" x14ac:dyDescent="0.25">
      <c r="A12" s="7">
        <v>2</v>
      </c>
      <c r="B12" s="9" t="s">
        <v>11</v>
      </c>
      <c r="C12" s="2">
        <v>2</v>
      </c>
      <c r="D12" s="3">
        <v>41</v>
      </c>
      <c r="E12" s="3">
        <v>26</v>
      </c>
      <c r="F12" s="14">
        <v>6345.2</v>
      </c>
      <c r="G12" s="14">
        <v>4440.71</v>
      </c>
      <c r="H12" s="14">
        <f>F12/D12/5*1000</f>
        <v>30952.195121951216</v>
      </c>
      <c r="I12" s="14">
        <f>G12/E12/5*1000</f>
        <v>34159.307692307695</v>
      </c>
    </row>
    <row r="18" spans="8:8" x14ac:dyDescent="0.25">
      <c r="H18" t="s">
        <v>4</v>
      </c>
    </row>
  </sheetData>
  <mergeCells count="12">
    <mergeCell ref="A1:I1"/>
    <mergeCell ref="A3:I3"/>
    <mergeCell ref="A7:A9"/>
    <mergeCell ref="B7:B9"/>
    <mergeCell ref="D7:I7"/>
    <mergeCell ref="D8:E8"/>
    <mergeCell ref="F8:G8"/>
    <mergeCell ref="H8:H9"/>
    <mergeCell ref="I8:I9"/>
    <mergeCell ref="C7:C9"/>
    <mergeCell ref="B4:I4"/>
    <mergeCell ref="D5:H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Образование</vt:lpstr>
      <vt:lpstr>Культура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LM. Nadezhina</cp:lastModifiedBy>
  <cp:lastPrinted>2021-07-07T02:25:58Z</cp:lastPrinted>
  <dcterms:created xsi:type="dcterms:W3CDTF">2013-04-11T05:10:53Z</dcterms:created>
  <dcterms:modified xsi:type="dcterms:W3CDTF">2021-07-12T00:05:01Z</dcterms:modified>
</cp:coreProperties>
</file>