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2020" sheetId="3" r:id="rId1"/>
  </sheets>
  <definedNames>
    <definedName name="_xlnm.Print_Area" localSheetId="0">'2020'!$A$1:$M$34</definedName>
  </definedNames>
  <calcPr calcId="145621"/>
</workbook>
</file>

<file path=xl/calcChain.xml><?xml version="1.0" encoding="utf-8"?>
<calcChain xmlns="http://schemas.openxmlformats.org/spreadsheetml/2006/main">
  <c r="M31" i="3" l="1"/>
  <c r="K31" i="3"/>
  <c r="I31" i="3"/>
  <c r="G31" i="3"/>
  <c r="G34" i="3"/>
  <c r="I29" i="3" l="1"/>
  <c r="I30" i="3"/>
  <c r="K30" i="3"/>
  <c r="M30" i="3"/>
  <c r="K29" i="3"/>
  <c r="M29" i="3"/>
  <c r="G29" i="3"/>
  <c r="G30" i="3"/>
  <c r="M32" i="3" l="1"/>
  <c r="I32" i="3"/>
  <c r="K32" i="3"/>
  <c r="G32" i="3"/>
  <c r="I27" i="3"/>
  <c r="G27" i="3"/>
  <c r="M27" i="3"/>
  <c r="K27" i="3"/>
  <c r="E27" i="3" l="1"/>
</calcChain>
</file>

<file path=xl/sharedStrings.xml><?xml version="1.0" encoding="utf-8"?>
<sst xmlns="http://schemas.openxmlformats.org/spreadsheetml/2006/main" count="76" uniqueCount="45">
  <si>
    <r>
      <t>Р</t>
    </r>
    <r>
      <rPr>
        <b/>
        <sz val="13"/>
        <color theme="1"/>
        <rFont val="Times New Roman"/>
        <family val="1"/>
        <charset val="204"/>
      </rPr>
      <t>езультаты оценки потребности в предоставлении</t>
    </r>
  </si>
  <si>
    <t>муниципальных услуг</t>
  </si>
  <si>
    <t>Единица измерения</t>
  </si>
  <si>
    <t>Код бюджетной классификации (раздел, подраздел, целевая статья, вид расхода)</t>
  </si>
  <si>
    <t>Оценка потребности в оказании муниципальных услуг по годам</t>
  </si>
  <si>
    <t>Плановый период</t>
  </si>
  <si>
    <t>в натуральных показателях</t>
  </si>
  <si>
    <t>в тыс.руб.</t>
  </si>
  <si>
    <t>Итого</t>
  </si>
  <si>
    <t>Х</t>
  </si>
  <si>
    <t xml:space="preserve">  </t>
  </si>
  <si>
    <t>Наименов. муницип. услуги</t>
  </si>
  <si>
    <t xml:space="preserve">                               (подпись)          (расшифровка подписи)</t>
  </si>
  <si>
    <t>Спортивная подготовка по неолимпийским видам спорта</t>
  </si>
  <si>
    <t>Обеспечение участия лиц, проходящих спортивную подготовку, в спортивных соревнованиях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</si>
  <si>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 (ГТО)"</t>
  </si>
  <si>
    <t>Спортивная подготовка по олимпийским видам спорта</t>
  </si>
  <si>
    <t>чел.</t>
  </si>
  <si>
    <t>ед.</t>
  </si>
  <si>
    <t>Ведение бухгалтерского учета бюджетными учреждениями, формирование регистров бухгалтерского учета</t>
  </si>
  <si>
    <t>Формирование финансовой (бухгалтерской) отчетности бюджетных и автономных учреждений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</si>
  <si>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</si>
  <si>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 xml:space="preserve">                            (должность)                     (подпись)            (расшифровка подписи)           (номер телефона)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</si>
  <si>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</si>
  <si>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досуга детей,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</si>
  <si>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</si>
  <si>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</si>
  <si>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Приложение № 1 к Порядку  мониторинга потребности           </t>
  </si>
  <si>
    <t xml:space="preserve">в предоставлении муниципальных услуг в социальной                 </t>
  </si>
  <si>
    <t xml:space="preserve">сфере и учета  результатов мониторинга при формировании </t>
  </si>
  <si>
    <t xml:space="preserve">проекта городского бюджета на очередной год и плановый   </t>
  </si>
  <si>
    <t>города Тынды от « 18 » декабря 2018г. № 2692</t>
  </si>
  <si>
    <t>период, утвержденному постановлением Администрации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</si>
  <si>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</si>
  <si>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r>
      <t xml:space="preserve"> Начальник   ___________      </t>
    </r>
    <r>
      <rPr>
        <u/>
        <sz val="9"/>
        <color theme="1"/>
        <rFont val="Times New Roman"/>
        <family val="1"/>
        <charset val="204"/>
      </rPr>
      <t xml:space="preserve"> В.Н. Машейко  </t>
    </r>
  </si>
  <si>
    <t>110011010520122840611, 1100110105201S7710611</t>
  </si>
  <si>
    <t>110011050520122840611, 1100110505201S7710611</t>
  </si>
  <si>
    <t>110011010520122840611, 1100110105201S7710611, 110011010520122840621, 1100110105201S7710621</t>
  </si>
  <si>
    <t>070007070210222840611, 0700070702102S7710611</t>
  </si>
  <si>
    <t>Фактическое исполнение за отчетный 2019 год</t>
  </si>
  <si>
    <r>
      <t xml:space="preserve"> Исполнитель   </t>
    </r>
    <r>
      <rPr>
        <u/>
        <sz val="9"/>
        <color theme="1"/>
        <rFont val="Times New Roman"/>
        <family val="1"/>
        <charset val="204"/>
      </rPr>
      <t xml:space="preserve">  Начальник ЦБУ молодежи и спорта </t>
    </r>
    <r>
      <rPr>
        <sz val="9"/>
        <color theme="1"/>
        <rFont val="Times New Roman"/>
        <family val="1"/>
        <charset val="204"/>
      </rPr>
      <t xml:space="preserve">     ___________            Луценко В.Ю.                               </t>
    </r>
    <r>
      <rPr>
        <u/>
        <sz val="9"/>
        <color theme="1"/>
        <rFont val="Times New Roman"/>
        <family val="1"/>
        <charset val="204"/>
      </rPr>
      <t>40870</t>
    </r>
  </si>
  <si>
    <t>Текущий 2021 год</t>
  </si>
  <si>
    <t>Очередной 2022 год</t>
  </si>
  <si>
    <t>Первый год планового периода 2023 год</t>
  </si>
  <si>
    <t>Второй год планового периода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</si>
</sst>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00\ _₽_-;\-* #,##0.0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8" fillId="0" borderId="2">
      <alignment horizontal="center" shrinkToFit="1"/>
    </xf>
    <xf numFmtId="0" fontId="10" fillId="0" borderId="2">
      <alignment horizontal="center" wrapText="1"/>
    </xf>
    <xf numFmtId="43" fontId="1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0" fontId="1" fillId="0" borderId="0" xfId="0" applyFont="1" applyAlignment="1">
      <alignment horizontal="center"/>
    </xf>
    <xf numFmtId="4" fontId="0" fillId="0" borderId="0" xfId="0" applyNumberFormat="1"/>
    <xf numFmtId="0" fontId="4" fillId="0" borderId="1" xfId="0" applyFont="1" applyBorder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 indent="15"/>
    </xf>
    <xf numFmtId="0" fontId="5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3" fontId="0" fillId="0" borderId="0" xfId="3" applyFont="1"/>
    <xf numFmtId="0" fontId="8" fillId="0" borderId="2" xfId="2" applyNumberFormat="1" applyFont="1" applyFill="1" applyAlignment="1" applyProtection="1">
      <alignment horizontal="left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justify" vertical="top" wrapText="1"/>
    </xf>
    <xf numFmtId="4" fontId="5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vertical="top" wrapText="1"/>
    </xf>
    <xf numFmtId="43" fontId="0" fillId="0" borderId="0" xfId="0" applyNumberFormat="1"/>
    <xf numFmtId="0" fontId="4" fillId="0" borderId="0" xfId="0" applyFont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wrapText="1"/>
    </xf>
    <xf numFmtId="165" fontId="0" fillId="0" borderId="0" xfId="3" applyNumberFormat="1" applyFont="1"/>
    <xf numFmtId="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top" wrapText="1"/>
    </xf>
    <xf numFmtId="4" fontId="12" fillId="0" borderId="0" xfId="0" applyNumberFormat="1" applyFont="1" applyFill="1"/>
    <xf numFmtId="43" fontId="12" fillId="0" borderId="0" xfId="3" applyNumberFormat="1" applyFont="1" applyFill="1"/>
    <xf numFmtId="0" fontId="12" fillId="0" borderId="0" xfId="0" applyFont="1" applyFill="1"/>
    <xf numFmtId="43" fontId="14" fillId="0" borderId="0" xfId="0" applyNumberFormat="1" applyFont="1" applyFill="1"/>
    <xf numFmtId="43" fontId="15" fillId="0" borderId="0" xfId="3" applyNumberFormat="1" applyFont="1" applyFill="1"/>
    <xf numFmtId="164" fontId="15" fillId="0" borderId="0" xfId="3" applyNumberFormat="1" applyFont="1" applyFill="1"/>
    <xf numFmtId="0" fontId="1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</cellXfs>
  <cellStyles count="4">
    <cellStyle name="st36" xfId="2"/>
    <cellStyle name="xl34" xfId="1"/>
    <cellStyle name="Обычный" xfId="0" builtinId="0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topLeftCell="A21" zoomScaleNormal="100" workbookViewId="0">
      <selection activeCell="M23" sqref="M23"/>
    </sheetView>
  </sheetViews>
  <sheetFormatPr defaultRowHeight="15" x14ac:dyDescent="0.25"/>
  <cols>
    <col min="1" max="1" width="32.140625" customWidth="1"/>
    <col min="2" max="2" width="6.85546875" customWidth="1"/>
    <col min="3" max="3" width="20.5703125" customWidth="1"/>
    <col min="4" max="4" width="7.5703125" customWidth="1"/>
    <col min="5" max="5" width="11.28515625" customWidth="1"/>
    <col min="6" max="6" width="7.7109375" customWidth="1"/>
    <col min="7" max="7" width="13" customWidth="1"/>
    <col min="8" max="8" width="7.5703125" customWidth="1"/>
    <col min="9" max="9" width="13.140625" customWidth="1"/>
    <col min="10" max="10" width="8.5703125" customWidth="1"/>
    <col min="11" max="11" width="13.28515625" customWidth="1"/>
    <col min="12" max="12" width="8.85546875" customWidth="1"/>
    <col min="13" max="13" width="14.7109375" customWidth="1"/>
    <col min="14" max="14" width="12.140625" customWidth="1"/>
    <col min="15" max="15" width="13.5703125" customWidth="1"/>
    <col min="16" max="16" width="14.85546875" customWidth="1"/>
    <col min="17" max="17" width="13.7109375" customWidth="1"/>
    <col min="18" max="18" width="14.140625" customWidth="1"/>
    <col min="19" max="19" width="14" customWidth="1"/>
  </cols>
  <sheetData>
    <row r="1" spans="1:19" s="14" customFormat="1" x14ac:dyDescent="0.25">
      <c r="A1" s="13"/>
      <c r="G1" s="15" t="s">
        <v>27</v>
      </c>
      <c r="H1" s="15"/>
      <c r="I1" s="15"/>
      <c r="J1" s="15"/>
      <c r="K1" s="15"/>
      <c r="L1" s="15"/>
      <c r="M1" s="15"/>
      <c r="N1" s="15"/>
      <c r="O1" s="15"/>
      <c r="P1" s="16"/>
    </row>
    <row r="2" spans="1:19" s="14" customFormat="1" x14ac:dyDescent="0.25">
      <c r="A2" s="17"/>
      <c r="G2" s="16" t="s">
        <v>28</v>
      </c>
      <c r="H2" s="16"/>
      <c r="I2" s="16"/>
      <c r="J2" s="16"/>
      <c r="K2" s="16"/>
      <c r="L2" s="16"/>
      <c r="M2" s="16"/>
      <c r="N2" s="16"/>
      <c r="O2" s="16"/>
      <c r="P2" s="16"/>
    </row>
    <row r="3" spans="1:19" s="14" customFormat="1" x14ac:dyDescent="0.25">
      <c r="A3" s="17"/>
      <c r="G3" s="15" t="s">
        <v>29</v>
      </c>
      <c r="H3" s="16"/>
      <c r="I3" s="16"/>
      <c r="J3" s="16"/>
      <c r="K3" s="16"/>
      <c r="L3" s="16"/>
      <c r="M3" s="16"/>
      <c r="N3" s="16"/>
      <c r="O3" s="16"/>
      <c r="P3" s="16"/>
    </row>
    <row r="4" spans="1:19" s="14" customFormat="1" x14ac:dyDescent="0.25">
      <c r="A4" s="13"/>
      <c r="G4" s="15" t="s">
        <v>30</v>
      </c>
      <c r="H4" s="15"/>
      <c r="I4" s="15"/>
      <c r="J4" s="15"/>
      <c r="K4" s="15"/>
      <c r="L4" s="15"/>
      <c r="M4" s="15"/>
      <c r="N4" s="15"/>
      <c r="O4" s="16"/>
      <c r="P4" s="16"/>
    </row>
    <row r="5" spans="1:19" s="14" customFormat="1" x14ac:dyDescent="0.25">
      <c r="A5" s="16"/>
      <c r="G5" s="16" t="s">
        <v>32</v>
      </c>
      <c r="H5" s="16"/>
      <c r="I5" s="16"/>
      <c r="J5" s="16"/>
      <c r="K5" s="16"/>
      <c r="L5" s="16"/>
      <c r="M5" s="16"/>
      <c r="N5" s="16"/>
      <c r="O5" s="16"/>
      <c r="P5" s="16"/>
    </row>
    <row r="6" spans="1:19" s="14" customFormat="1" x14ac:dyDescent="0.25">
      <c r="A6" s="17"/>
      <c r="G6" s="16" t="s">
        <v>31</v>
      </c>
    </row>
    <row r="7" spans="1:19" ht="17.25" x14ac:dyDescent="0.3">
      <c r="A7" s="10"/>
    </row>
    <row r="8" spans="1:19" ht="17.25" x14ac:dyDescent="0.3">
      <c r="A8" s="42" t="s">
        <v>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19"/>
    </row>
    <row r="9" spans="1:19" ht="16.5" x14ac:dyDescent="0.25">
      <c r="A9" s="43" t="s">
        <v>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20"/>
    </row>
    <row r="10" spans="1:19" x14ac:dyDescent="0.25">
      <c r="A10" s="1"/>
    </row>
    <row r="11" spans="1:19" ht="26.25" customHeight="1" x14ac:dyDescent="0.25">
      <c r="A11" s="44" t="s">
        <v>11</v>
      </c>
      <c r="B11" s="45" t="s">
        <v>2</v>
      </c>
      <c r="C11" s="44" t="s">
        <v>3</v>
      </c>
      <c r="D11" s="44" t="s">
        <v>39</v>
      </c>
      <c r="E11" s="44"/>
      <c r="F11" s="44" t="s">
        <v>4</v>
      </c>
      <c r="G11" s="44"/>
      <c r="H11" s="44"/>
      <c r="I11" s="44"/>
      <c r="J11" s="44"/>
      <c r="K11" s="44"/>
      <c r="L11" s="44"/>
      <c r="M11" s="44"/>
      <c r="N11" s="23"/>
    </row>
    <row r="12" spans="1:19" ht="16.5" customHeight="1" x14ac:dyDescent="0.25">
      <c r="A12" s="44"/>
      <c r="B12" s="45"/>
      <c r="C12" s="44"/>
      <c r="D12" s="44"/>
      <c r="E12" s="44"/>
      <c r="F12" s="44" t="s">
        <v>41</v>
      </c>
      <c r="G12" s="44"/>
      <c r="H12" s="44" t="s">
        <v>5</v>
      </c>
      <c r="I12" s="44"/>
      <c r="J12" s="44"/>
      <c r="K12" s="44"/>
      <c r="L12" s="44"/>
      <c r="M12" s="44"/>
      <c r="N12" s="23"/>
      <c r="R12" s="11"/>
      <c r="S12" s="11"/>
    </row>
    <row r="13" spans="1:19" ht="59.25" customHeight="1" x14ac:dyDescent="0.25">
      <c r="A13" s="44"/>
      <c r="B13" s="45"/>
      <c r="C13" s="44"/>
      <c r="D13" s="44"/>
      <c r="E13" s="44"/>
      <c r="F13" s="44"/>
      <c r="G13" s="44"/>
      <c r="H13" s="46" t="s">
        <v>42</v>
      </c>
      <c r="I13" s="46"/>
      <c r="J13" s="46" t="s">
        <v>43</v>
      </c>
      <c r="K13" s="46"/>
      <c r="L13" s="46" t="s">
        <v>44</v>
      </c>
      <c r="M13" s="46"/>
      <c r="N13" s="24"/>
    </row>
    <row r="14" spans="1:19" ht="60" customHeight="1" x14ac:dyDescent="0.25">
      <c r="A14" s="3"/>
      <c r="B14" s="3"/>
      <c r="C14" s="3"/>
      <c r="D14" s="12" t="s">
        <v>6</v>
      </c>
      <c r="E14" s="12" t="s">
        <v>7</v>
      </c>
      <c r="F14" s="12" t="s">
        <v>6</v>
      </c>
      <c r="G14" s="12" t="s">
        <v>7</v>
      </c>
      <c r="H14" s="12" t="s">
        <v>6</v>
      </c>
      <c r="I14" s="12" t="s">
        <v>7</v>
      </c>
      <c r="J14" s="12" t="s">
        <v>6</v>
      </c>
      <c r="K14" s="12" t="s">
        <v>7</v>
      </c>
      <c r="L14" s="12" t="s">
        <v>6</v>
      </c>
      <c r="M14" s="12" t="s">
        <v>7</v>
      </c>
      <c r="N14" s="28"/>
      <c r="O14" s="21"/>
    </row>
    <row r="15" spans="1:19" ht="64.5" customHeight="1" x14ac:dyDescent="0.25">
      <c r="A15" s="32" t="s">
        <v>16</v>
      </c>
      <c r="B15" s="4" t="s">
        <v>17</v>
      </c>
      <c r="C15" s="18" t="s">
        <v>37</v>
      </c>
      <c r="D15" s="4">
        <v>969</v>
      </c>
      <c r="E15" s="5">
        <v>76778.14</v>
      </c>
      <c r="F15" s="4">
        <v>842</v>
      </c>
      <c r="G15" s="5">
        <v>79951.59</v>
      </c>
      <c r="H15" s="4">
        <v>1044</v>
      </c>
      <c r="I15" s="5">
        <v>82530.850000000006</v>
      </c>
      <c r="J15" s="4">
        <v>1060</v>
      </c>
      <c r="K15" s="5">
        <v>83298.12</v>
      </c>
      <c r="L15" s="4">
        <v>1094</v>
      </c>
      <c r="M15" s="5">
        <v>83298.12</v>
      </c>
      <c r="N15" s="25"/>
      <c r="O15" s="27"/>
      <c r="P15" s="21"/>
      <c r="Q15" s="30"/>
      <c r="R15" s="11"/>
    </row>
    <row r="16" spans="1:19" ht="30" customHeight="1" x14ac:dyDescent="0.25">
      <c r="A16" s="32" t="s">
        <v>13</v>
      </c>
      <c r="B16" s="4" t="s">
        <v>17</v>
      </c>
      <c r="C16" s="18" t="s">
        <v>35</v>
      </c>
      <c r="D16" s="4">
        <v>71</v>
      </c>
      <c r="E16" s="5">
        <v>4374.24</v>
      </c>
      <c r="F16" s="4">
        <v>74</v>
      </c>
      <c r="G16" s="5">
        <v>2961.96</v>
      </c>
      <c r="H16" s="4">
        <v>65</v>
      </c>
      <c r="I16" s="5">
        <v>3056.65</v>
      </c>
      <c r="J16" s="4">
        <v>75</v>
      </c>
      <c r="K16" s="5">
        <v>3083.73</v>
      </c>
      <c r="L16" s="4">
        <v>78</v>
      </c>
      <c r="M16" s="5">
        <v>3083.73</v>
      </c>
      <c r="N16" s="25"/>
      <c r="O16" s="27"/>
      <c r="P16" s="21"/>
      <c r="Q16" s="30"/>
      <c r="R16" s="11"/>
      <c r="S16" s="11"/>
    </row>
    <row r="17" spans="1:19" ht="58.5" customHeight="1" x14ac:dyDescent="0.25">
      <c r="A17" s="32" t="s">
        <v>14</v>
      </c>
      <c r="B17" s="4" t="s">
        <v>18</v>
      </c>
      <c r="C17" s="18" t="s">
        <v>37</v>
      </c>
      <c r="D17" s="4">
        <v>18</v>
      </c>
      <c r="E17" s="5">
        <v>1804.8</v>
      </c>
      <c r="F17" s="4">
        <v>24</v>
      </c>
      <c r="G17" s="5">
        <v>2161.9699999999998</v>
      </c>
      <c r="H17" s="4">
        <v>30</v>
      </c>
      <c r="I17" s="5">
        <v>2231.67</v>
      </c>
      <c r="J17" s="4">
        <v>36</v>
      </c>
      <c r="K17" s="5">
        <v>2253.8000000000002</v>
      </c>
      <c r="L17" s="4">
        <v>36</v>
      </c>
      <c r="M17" s="5">
        <v>2253.8000000000002</v>
      </c>
      <c r="N17" s="25"/>
      <c r="O17" s="27"/>
      <c r="P17" s="21"/>
      <c r="Q17" s="30"/>
      <c r="R17" s="11"/>
      <c r="S17" s="11"/>
    </row>
    <row r="18" spans="1:19" ht="65.25" customHeight="1" x14ac:dyDescent="0.25">
      <c r="A18" s="32" t="s">
        <v>15</v>
      </c>
      <c r="B18" s="4" t="s">
        <v>17</v>
      </c>
      <c r="C18" s="18" t="s">
        <v>35</v>
      </c>
      <c r="D18" s="4">
        <v>107</v>
      </c>
      <c r="E18" s="5">
        <v>546.78</v>
      </c>
      <c r="F18" s="4">
        <v>110</v>
      </c>
      <c r="G18" s="5">
        <v>746.51</v>
      </c>
      <c r="H18" s="4">
        <v>200</v>
      </c>
      <c r="I18" s="5">
        <v>770.37</v>
      </c>
      <c r="J18" s="4">
        <v>180</v>
      </c>
      <c r="K18" s="5">
        <v>777.2</v>
      </c>
      <c r="L18" s="4">
        <v>180</v>
      </c>
      <c r="M18" s="5">
        <v>777.2</v>
      </c>
      <c r="N18" s="25"/>
      <c r="O18" s="29"/>
      <c r="P18" s="21"/>
      <c r="Q18" s="30"/>
      <c r="R18" s="11"/>
      <c r="S18" s="11"/>
    </row>
    <row r="19" spans="1:19" ht="66.75" customHeight="1" x14ac:dyDescent="0.25">
      <c r="A19" s="32" t="s">
        <v>21</v>
      </c>
      <c r="B19" s="4" t="s">
        <v>17</v>
      </c>
      <c r="C19" s="18" t="s">
        <v>37</v>
      </c>
      <c r="D19" s="4">
        <v>159</v>
      </c>
      <c r="E19" s="5">
        <v>1442.72</v>
      </c>
      <c r="F19" s="4">
        <v>0</v>
      </c>
      <c r="G19" s="5">
        <v>0</v>
      </c>
      <c r="H19" s="4">
        <v>0</v>
      </c>
      <c r="I19" s="5">
        <v>0</v>
      </c>
      <c r="J19" s="4">
        <v>0</v>
      </c>
      <c r="K19" s="5">
        <v>0</v>
      </c>
      <c r="L19" s="4">
        <v>0</v>
      </c>
      <c r="M19" s="5">
        <v>0</v>
      </c>
      <c r="N19" s="25"/>
      <c r="O19" s="27"/>
      <c r="P19" s="21"/>
      <c r="Q19" s="30"/>
      <c r="R19" s="11"/>
      <c r="S19" s="11"/>
    </row>
    <row r="20" spans="1:19" ht="54" customHeight="1" x14ac:dyDescent="0.25">
      <c r="A20" s="32" t="s">
        <v>19</v>
      </c>
      <c r="B20" s="4" t="s">
        <v>18</v>
      </c>
      <c r="C20" s="18" t="s">
        <v>36</v>
      </c>
      <c r="D20" s="4">
        <v>185</v>
      </c>
      <c r="E20" s="5">
        <v>3135.72</v>
      </c>
      <c r="F20" s="4">
        <v>186</v>
      </c>
      <c r="G20" s="31">
        <v>3060.24</v>
      </c>
      <c r="H20" s="4">
        <v>185</v>
      </c>
      <c r="I20" s="5">
        <v>2996.8</v>
      </c>
      <c r="J20" s="4">
        <v>185</v>
      </c>
      <c r="K20" s="5">
        <v>3001.11</v>
      </c>
      <c r="L20" s="4">
        <v>185</v>
      </c>
      <c r="M20" s="5">
        <v>3001.11</v>
      </c>
      <c r="N20" s="25"/>
      <c r="P20" s="21"/>
      <c r="Q20" s="21"/>
      <c r="R20" s="21"/>
      <c r="S20" s="11"/>
    </row>
    <row r="21" spans="1:19" ht="44.25" customHeight="1" x14ac:dyDescent="0.25">
      <c r="A21" s="32" t="s">
        <v>20</v>
      </c>
      <c r="B21" s="4" t="s">
        <v>18</v>
      </c>
      <c r="C21" s="18" t="s">
        <v>36</v>
      </c>
      <c r="D21" s="4">
        <v>197</v>
      </c>
      <c r="E21" s="5">
        <v>3012.75</v>
      </c>
      <c r="F21" s="4">
        <v>200</v>
      </c>
      <c r="G21" s="31">
        <v>3128.3</v>
      </c>
      <c r="H21" s="4">
        <v>210</v>
      </c>
      <c r="I21" s="5">
        <v>3222.37</v>
      </c>
      <c r="J21" s="4">
        <v>210</v>
      </c>
      <c r="K21" s="5">
        <v>3227</v>
      </c>
      <c r="L21" s="4">
        <v>210</v>
      </c>
      <c r="M21" s="5">
        <v>3227</v>
      </c>
      <c r="N21" s="25"/>
      <c r="O21" s="11"/>
      <c r="P21" s="21"/>
      <c r="Q21" s="21"/>
      <c r="R21" s="21"/>
    </row>
    <row r="22" spans="1:19" ht="91.5" customHeight="1" x14ac:dyDescent="0.25">
      <c r="A22" s="22" t="s">
        <v>23</v>
      </c>
      <c r="B22" s="4" t="s">
        <v>18</v>
      </c>
      <c r="C22" s="18" t="s">
        <v>38</v>
      </c>
      <c r="D22" s="4">
        <v>30</v>
      </c>
      <c r="E22" s="5">
        <v>2278.44</v>
      </c>
      <c r="F22" s="4">
        <v>110</v>
      </c>
      <c r="G22" s="31">
        <v>3862.63</v>
      </c>
      <c r="H22" s="4">
        <v>30</v>
      </c>
      <c r="I22" s="5">
        <v>3193.73</v>
      </c>
      <c r="J22" s="4">
        <v>30</v>
      </c>
      <c r="K22" s="5">
        <v>3259.84</v>
      </c>
      <c r="L22" s="4">
        <v>30</v>
      </c>
      <c r="M22" s="5">
        <v>3259.84</v>
      </c>
      <c r="N22" s="25"/>
      <c r="O22" s="21"/>
      <c r="P22" s="21"/>
      <c r="Q22" s="21"/>
      <c r="R22" s="21"/>
    </row>
    <row r="23" spans="1:19" ht="27" customHeight="1" x14ac:dyDescent="0.25">
      <c r="A23" s="22" t="s">
        <v>24</v>
      </c>
      <c r="B23" s="4" t="s">
        <v>18</v>
      </c>
      <c r="C23" s="18" t="s">
        <v>38</v>
      </c>
      <c r="D23" s="4">
        <v>39</v>
      </c>
      <c r="E23" s="5">
        <v>5386.92</v>
      </c>
      <c r="F23" s="4">
        <v>76</v>
      </c>
      <c r="G23" s="31">
        <v>2668.73</v>
      </c>
      <c r="H23" s="4">
        <v>35</v>
      </c>
      <c r="I23" s="5">
        <v>3559.3</v>
      </c>
      <c r="J23" s="4">
        <v>35</v>
      </c>
      <c r="K23" s="5">
        <v>3604.98</v>
      </c>
      <c r="L23" s="4">
        <v>35</v>
      </c>
      <c r="M23" s="5">
        <v>3604.98</v>
      </c>
      <c r="N23" s="25"/>
      <c r="O23" s="21"/>
      <c r="Q23" s="27"/>
      <c r="R23" s="27"/>
    </row>
    <row r="24" spans="1:19" ht="138" customHeight="1" x14ac:dyDescent="0.25">
      <c r="A24" s="22" t="s">
        <v>33</v>
      </c>
      <c r="B24" s="4" t="s">
        <v>18</v>
      </c>
      <c r="C24" s="18" t="s">
        <v>38</v>
      </c>
      <c r="D24" s="4">
        <v>8</v>
      </c>
      <c r="E24" s="5">
        <v>1193.82</v>
      </c>
      <c r="F24" s="4">
        <v>13</v>
      </c>
      <c r="G24" s="31">
        <v>456.49</v>
      </c>
      <c r="H24" s="4">
        <v>10</v>
      </c>
      <c r="I24" s="5">
        <v>471.99</v>
      </c>
      <c r="J24" s="4">
        <v>10</v>
      </c>
      <c r="K24" s="5">
        <v>479.8</v>
      </c>
      <c r="L24" s="4">
        <v>10</v>
      </c>
      <c r="M24" s="5">
        <v>479.8</v>
      </c>
      <c r="N24" s="25"/>
      <c r="O24" s="21"/>
      <c r="Q24" s="27"/>
      <c r="R24" s="27"/>
    </row>
    <row r="25" spans="1:19" ht="102.75" customHeight="1" x14ac:dyDescent="0.25">
      <c r="A25" s="22" t="s">
        <v>25</v>
      </c>
      <c r="B25" s="4" t="s">
        <v>18</v>
      </c>
      <c r="C25" s="18" t="s">
        <v>38</v>
      </c>
      <c r="D25" s="4">
        <v>23</v>
      </c>
      <c r="E25" s="5">
        <v>1979.15</v>
      </c>
      <c r="F25" s="4">
        <v>60</v>
      </c>
      <c r="G25" s="31">
        <v>2106.89</v>
      </c>
      <c r="H25" s="4">
        <v>30</v>
      </c>
      <c r="I25" s="5">
        <v>2178.4</v>
      </c>
      <c r="J25" s="4">
        <v>30</v>
      </c>
      <c r="K25" s="5">
        <v>2214.46</v>
      </c>
      <c r="L25" s="4">
        <v>30</v>
      </c>
      <c r="M25" s="5">
        <v>2214.46</v>
      </c>
      <c r="N25" s="25"/>
      <c r="O25" s="21"/>
      <c r="Q25" s="27"/>
      <c r="R25" s="27"/>
    </row>
    <row r="26" spans="1:19" ht="113.25" customHeight="1" x14ac:dyDescent="0.25">
      <c r="A26" s="22" t="s">
        <v>26</v>
      </c>
      <c r="B26" s="4" t="s">
        <v>18</v>
      </c>
      <c r="C26" s="18" t="s">
        <v>38</v>
      </c>
      <c r="D26" s="4">
        <v>10</v>
      </c>
      <c r="E26" s="5">
        <v>1469.08</v>
      </c>
      <c r="F26" s="4">
        <v>65</v>
      </c>
      <c r="G26" s="31">
        <v>2282.46</v>
      </c>
      <c r="H26" s="4">
        <v>40</v>
      </c>
      <c r="I26" s="5">
        <v>2359.9299999999998</v>
      </c>
      <c r="J26" s="4">
        <v>40</v>
      </c>
      <c r="K26" s="5">
        <v>2399</v>
      </c>
      <c r="L26" s="4">
        <v>40</v>
      </c>
      <c r="M26" s="5">
        <v>2399</v>
      </c>
      <c r="N26" s="25"/>
      <c r="O26" s="21"/>
      <c r="Q26" s="27"/>
      <c r="R26" s="27"/>
    </row>
    <row r="27" spans="1:19" x14ac:dyDescent="0.25">
      <c r="A27" s="6" t="s">
        <v>8</v>
      </c>
      <c r="B27" s="6"/>
      <c r="C27" s="7" t="s">
        <v>9</v>
      </c>
      <c r="D27" s="7" t="s">
        <v>9</v>
      </c>
      <c r="E27" s="8">
        <f>SUM(E15:E26)</f>
        <v>103402.56000000001</v>
      </c>
      <c r="F27" s="7" t="s">
        <v>9</v>
      </c>
      <c r="G27" s="8">
        <f>SUM(G15:G26)</f>
        <v>103387.77000000002</v>
      </c>
      <c r="H27" s="7" t="s">
        <v>9</v>
      </c>
      <c r="I27" s="8">
        <f>SUM(I15:I26)</f>
        <v>106572.05999999998</v>
      </c>
      <c r="J27" s="7" t="s">
        <v>9</v>
      </c>
      <c r="K27" s="8">
        <f>SUM(K15:K26)</f>
        <v>107599.03999999999</v>
      </c>
      <c r="L27" s="7" t="s">
        <v>9</v>
      </c>
      <c r="M27" s="8">
        <f>SUM(M15:M26)</f>
        <v>107599.03999999999</v>
      </c>
      <c r="N27" s="26"/>
    </row>
    <row r="28" spans="1:19" x14ac:dyDescent="0.25">
      <c r="A28" s="1"/>
    </row>
    <row r="29" spans="1:19" x14ac:dyDescent="0.25">
      <c r="A29" s="1"/>
      <c r="G29" s="33">
        <f>G20+G21</f>
        <v>6188.54</v>
      </c>
      <c r="H29" s="33"/>
      <c r="I29" s="33">
        <f>I20+I21</f>
        <v>6219.17</v>
      </c>
      <c r="J29" s="33"/>
      <c r="K29" s="33">
        <f t="shared" ref="K29:M29" si="0">K20+K21</f>
        <v>6228.1100000000006</v>
      </c>
      <c r="L29" s="33"/>
      <c r="M29" s="33">
        <f t="shared" si="0"/>
        <v>6228.1100000000006</v>
      </c>
    </row>
    <row r="30" spans="1:19" x14ac:dyDescent="0.25">
      <c r="A30" s="40" t="s">
        <v>34</v>
      </c>
      <c r="B30" s="40"/>
      <c r="C30" s="40"/>
      <c r="D30" s="40"/>
      <c r="E30" s="40"/>
      <c r="F30" s="40"/>
      <c r="G30" s="34">
        <f>G22+G23+G24+G25+G26</f>
        <v>11377.2</v>
      </c>
      <c r="H30" s="34"/>
      <c r="I30" s="34">
        <f t="shared" ref="I30:M30" si="1">I22+I23+I24+I25+I26</f>
        <v>11763.35</v>
      </c>
      <c r="J30" s="34"/>
      <c r="K30" s="34">
        <f t="shared" si="1"/>
        <v>11958.08</v>
      </c>
      <c r="L30" s="34"/>
      <c r="M30" s="34">
        <f t="shared" si="1"/>
        <v>11958.08</v>
      </c>
    </row>
    <row r="31" spans="1:19" x14ac:dyDescent="0.25">
      <c r="A31" s="40" t="s">
        <v>12</v>
      </c>
      <c r="B31" s="40"/>
      <c r="C31" s="40"/>
      <c r="D31" s="40"/>
      <c r="E31" s="40"/>
      <c r="G31" s="33">
        <f>G15+G16+G17+G18+G19</f>
        <v>85822.03</v>
      </c>
      <c r="H31" s="35"/>
      <c r="I31" s="33">
        <f>I15+I16+I17+I18+I19</f>
        <v>88589.54</v>
      </c>
      <c r="J31" s="35"/>
      <c r="K31" s="33">
        <f>K15+K16+K17+K18+K19</f>
        <v>89412.849999999991</v>
      </c>
      <c r="L31" s="35"/>
      <c r="M31" s="33">
        <f>M15+M16+M17+M18+M19</f>
        <v>89412.849999999991</v>
      </c>
    </row>
    <row r="32" spans="1:19" x14ac:dyDescent="0.25">
      <c r="A32" s="2"/>
      <c r="G32" s="36">
        <f>G29+G30+G31</f>
        <v>103387.77</v>
      </c>
      <c r="H32" s="35"/>
      <c r="I32" s="36">
        <f>I29+I30+I31</f>
        <v>106572.06</v>
      </c>
      <c r="J32" s="35"/>
      <c r="K32" s="36">
        <f>K29+K30+K31</f>
        <v>107599.03999999999</v>
      </c>
      <c r="L32" s="35"/>
      <c r="M32" s="36">
        <f>M29+M30+M31</f>
        <v>107599.03999999999</v>
      </c>
    </row>
    <row r="33" spans="1:13" x14ac:dyDescent="0.25">
      <c r="A33" s="9" t="s">
        <v>40</v>
      </c>
      <c r="B33" s="9"/>
      <c r="C33" s="9"/>
      <c r="D33" s="9"/>
      <c r="E33" s="9"/>
      <c r="F33" s="39">
        <v>33342</v>
      </c>
      <c r="G33" s="35"/>
      <c r="H33" s="35"/>
      <c r="I33" s="35"/>
      <c r="J33" s="35"/>
      <c r="K33" s="35"/>
      <c r="L33" s="35"/>
      <c r="M33" s="35"/>
    </row>
    <row r="34" spans="1:13" x14ac:dyDescent="0.25">
      <c r="A34" s="41" t="s">
        <v>22</v>
      </c>
      <c r="B34" s="41"/>
      <c r="C34" s="41"/>
      <c r="D34" s="41"/>
      <c r="E34" s="41"/>
      <c r="F34" s="41"/>
      <c r="G34" s="37">
        <f>(6620168.94+5883608+22790751.64+13527056.72+32531558+18676762+1905390.6+4190084)/1000</f>
        <v>106125.37989999999</v>
      </c>
      <c r="H34" s="35"/>
      <c r="I34" s="37">
        <v>108817.31</v>
      </c>
      <c r="J34" s="38"/>
      <c r="K34" s="37">
        <v>114745.83</v>
      </c>
      <c r="L34" s="38"/>
      <c r="M34" s="37">
        <v>114745.83</v>
      </c>
    </row>
    <row r="35" spans="1:13" x14ac:dyDescent="0.25">
      <c r="A35" s="1" t="s">
        <v>10</v>
      </c>
    </row>
    <row r="36" spans="1:13" ht="18" customHeight="1" x14ac:dyDescent="0.25">
      <c r="A36" s="1"/>
    </row>
  </sheetData>
  <mergeCells count="15">
    <mergeCell ref="A30:F30"/>
    <mergeCell ref="A31:E31"/>
    <mergeCell ref="A34:F34"/>
    <mergeCell ref="A8:M8"/>
    <mergeCell ref="A9:M9"/>
    <mergeCell ref="A11:A13"/>
    <mergeCell ref="B11:B13"/>
    <mergeCell ref="C11:C13"/>
    <mergeCell ref="D11:E13"/>
    <mergeCell ref="F11:M11"/>
    <mergeCell ref="F12:G13"/>
    <mergeCell ref="H12:M12"/>
    <mergeCell ref="H13:I13"/>
    <mergeCell ref="J13:K13"/>
    <mergeCell ref="L13:M13"/>
  </mergeCells>
  <pageMargins left="0.7" right="0.7" top="0.75" bottom="0.75" header="0.3" footer="0.3"/>
  <pageSetup paperSize="9" scale="76" orientation="landscape" verticalDpi="0" r:id="rId1"/>
  <rowBreaks count="2" manualBreakCount="2">
    <brk id="20" max="16383" man="1"/>
    <brk id="3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E.A. Kacevich</cp:lastModifiedBy>
  <cp:lastPrinted>2020-08-03T23:18:51Z</cp:lastPrinted>
  <dcterms:created xsi:type="dcterms:W3CDTF">2019-01-31T07:17:44Z</dcterms:created>
  <dcterms:modified xsi:type="dcterms:W3CDTF">2021-10-01T00:34:23Z</dcterms:modified>
</cp:coreProperties>
</file>