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50" windowWidth="14805" windowHeight="7965" activeTab="1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6" i="2" l="1"/>
  <c r="N10" i="2" l="1"/>
  <c r="N9" i="2"/>
  <c r="N8" i="2"/>
  <c r="N7" i="2"/>
  <c r="L10" i="2"/>
  <c r="L9" i="2"/>
  <c r="L8" i="2"/>
  <c r="L7" i="2"/>
  <c r="J10" i="2"/>
  <c r="J9" i="2"/>
  <c r="J8" i="2"/>
  <c r="J7" i="2"/>
  <c r="H10" i="2"/>
  <c r="H9" i="2"/>
  <c r="H8" i="2"/>
  <c r="H7" i="2"/>
  <c r="M6" i="2"/>
  <c r="M12" i="2" s="1"/>
  <c r="K6" i="2"/>
  <c r="K12" i="2" s="1"/>
  <c r="I6" i="2"/>
  <c r="I12" i="2" s="1"/>
  <c r="E6" i="2"/>
  <c r="E12" i="2" s="1"/>
  <c r="G6" i="2"/>
  <c r="G12" i="2" s="1"/>
  <c r="F6" i="2"/>
  <c r="F12" i="2" s="1"/>
  <c r="D12" i="2"/>
  <c r="H6" i="2" l="1"/>
  <c r="H12" i="2"/>
  <c r="J12" i="2"/>
  <c r="J6" i="2"/>
  <c r="N6" i="2"/>
  <c r="N12" i="2"/>
  <c r="L12" i="2"/>
  <c r="L6" i="2"/>
</calcChain>
</file>

<file path=xl/sharedStrings.xml><?xml version="1.0" encoding="utf-8"?>
<sst xmlns="http://schemas.openxmlformats.org/spreadsheetml/2006/main" count="28" uniqueCount="25">
  <si>
    <t>Доходы, формирующие дорожный фонд</t>
  </si>
  <si>
    <t>(тыс.рублей)</t>
  </si>
  <si>
    <t>Код дохода</t>
  </si>
  <si>
    <t>Темп роста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</si>
  <si>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</si>
  <si>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</si>
  <si>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</si>
  <si>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</si>
  <si>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</si>
  <si>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10010302260010000110</t>
  </si>
  <si>
    <t>10010302250010000110</t>
  </si>
  <si>
    <t>10010302240010000110</t>
  </si>
  <si>
    <t>10010302230010000110</t>
  </si>
  <si>
    <t>10010302000010000110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</si>
  <si>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</si>
  <si>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>18811630013010000000</t>
  </si>
  <si>
    <t>Итого налоговых и неналоговых доходов</t>
  </si>
  <si>
    <t>План на 2021 год</t>
  </si>
  <si>
    <t>План на 2022 год</t>
  </si>
  <si>
    <t>Прогнозируемые  объемы налоговых и неналоговых доходов муниципального дорожного фонда  на 2021 - 2023 годы</t>
  </si>
  <si>
    <t>Факт за 2019 год</t>
  </si>
  <si>
    <t>Уточненный план на 2020 год</t>
  </si>
  <si>
    <t>Поступление на 01.10.2020</t>
  </si>
  <si>
    <t>Ожидаемое исполнение за 2020 год</t>
  </si>
  <si>
    <t>План 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</si>
</sst>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4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7" xfId="0" applyBorder="1"/>
    <xf numFmtId="0" fontId="0" fillId="0" borderId="1" xfId="0" applyBorder="1"/>
    <xf numFmtId="49" fontId="2" fillId="0" borderId="4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0" fontId="5" fillId="3" borderId="1" xfId="0" applyFont="1" applyFill="1" applyBorder="1" applyAlignment="1">
      <alignment horizontal="left" vertical="center" wrapText="1"/>
    </xf>
    <xf numFmtId="49" fontId="5" fillId="3" borderId="1" xfId="0" applyNumberFormat="1" applyFont="1" applyFill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49" fontId="2" fillId="0" borderId="11" xfId="0" applyNumberFormat="1" applyFont="1" applyBorder="1" applyAlignment="1">
      <alignment vertical="center"/>
    </xf>
    <xf numFmtId="0" fontId="2" fillId="2" borderId="4" xfId="0" applyFont="1" applyFill="1" applyBorder="1" applyAlignment="1">
      <alignment horizontal="justify" vertical="center" wrapText="1"/>
    </xf>
    <xf numFmtId="49" fontId="2" fillId="2" borderId="1" xfId="0" applyNumberFormat="1" applyFont="1" applyFill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5" fillId="2" borderId="4" xfId="0" applyFont="1" applyFill="1" applyBorder="1" applyAlignment="1">
      <alignment horizontal="justify" vertical="center" wrapText="1"/>
    </xf>
    <xf numFmtId="49" fontId="5" fillId="2" borderId="1" xfId="0" applyNumberFormat="1" applyFont="1" applyFill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49" fontId="6" fillId="0" borderId="4" xfId="0" applyNumberFormat="1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0" xfId="0" applyFill="1"/>
    <xf numFmtId="0" fontId="4" fillId="3" borderId="0" xfId="0" applyFont="1" applyFill="1"/>
    <xf numFmtId="0" fontId="8" fillId="3" borderId="4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164" fontId="4" fillId="3" borderId="4" xfId="0" applyNumberFormat="1" applyFont="1" applyFill="1" applyBorder="1" applyAlignment="1">
      <alignment horizontal="center"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3" borderId="5" xfId="0" applyFont="1" applyFill="1" applyBorder="1" applyAlignment="1">
      <alignment vertical="center" wrapText="1"/>
    </xf>
    <xf numFmtId="0" fontId="0" fillId="3" borderId="1" xfId="0" applyFill="1" applyBorder="1"/>
    <xf numFmtId="0" fontId="1" fillId="3" borderId="2" xfId="0" applyFont="1" applyFill="1" applyBorder="1" applyAlignment="1">
      <alignment vertical="center" wrapText="1"/>
    </xf>
    <xf numFmtId="0" fontId="1" fillId="3" borderId="7" xfId="0" applyFont="1" applyFill="1" applyBorder="1" applyAlignment="1">
      <alignment vertical="center" wrapText="1"/>
    </xf>
    <xf numFmtId="0" fontId="1" fillId="3" borderId="0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165" fontId="4" fillId="0" borderId="5" xfId="0" applyNumberFormat="1" applyFont="1" applyBorder="1" applyAlignment="1">
      <alignment horizontal="center" vertical="center" wrapText="1"/>
    </xf>
    <xf numFmtId="165" fontId="4" fillId="3" borderId="4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165" fontId="4" fillId="3" borderId="5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Border="1" applyAlignment="1">
      <alignment horizontal="center" vertical="center" wrapText="1"/>
    </xf>
    <xf numFmtId="165" fontId="4" fillId="3" borderId="2" xfId="0" applyNumberFormat="1" applyFont="1" applyFill="1" applyBorder="1" applyAlignment="1">
      <alignment horizontal="center" vertical="center" wrapText="1"/>
    </xf>
    <xf numFmtId="165" fontId="4" fillId="3" borderId="7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6" xfId="0" applyNumberFormat="1" applyFont="1" applyBorder="1" applyAlignment="1">
      <alignment horizontal="center" vertical="center" wrapText="1"/>
    </xf>
    <xf numFmtId="165" fontId="4" fillId="0" borderId="4" xfId="0" applyNumberFormat="1" applyFont="1" applyBorder="1" applyAlignment="1">
      <alignment horizontal="center" vertical="center" wrapText="1"/>
    </xf>
    <xf numFmtId="165" fontId="7" fillId="0" borderId="4" xfId="0" applyNumberFormat="1" applyFont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/>
    </xf>
    <xf numFmtId="0" fontId="4" fillId="3" borderId="8" xfId="0" applyFont="1" applyFill="1" applyBorder="1" applyAlignment="1">
      <alignment horizontal="right"/>
    </xf>
    <xf numFmtId="0" fontId="4" fillId="0" borderId="8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1" sqref="B1:J19"/>
    </sheetView>
  </sheetViews>
  <sheetFormatPr defaultRowHeight="15" x14ac:dyDescent="0.25"/>
  <cols>
    <col min="2" max="2" width="15.42578125" customWidth="1"/>
    <col min="3" max="3" width="12.5703125" customWidth="1"/>
    <col min="4" max="4" width="13.140625" customWidth="1"/>
    <col min="5" max="5" width="13" customWidth="1"/>
    <col min="6" max="6" width="8.5703125" customWidth="1"/>
    <col min="7" max="7" width="8.7109375" customWidth="1"/>
    <col min="8" max="8" width="9.7109375" customWidth="1"/>
    <col min="9" max="9" width="9.85546875" customWidth="1"/>
  </cols>
  <sheetData/>
  <pageMargins left="0" right="0" top="0" bottom="0" header="0" footer="0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7"/>
  <sheetViews>
    <sheetView tabSelected="1" topLeftCell="A2" workbookViewId="0">
      <selection activeCell="T8" sqref="T8"/>
    </sheetView>
  </sheetViews>
  <sheetFormatPr defaultRowHeight="15" x14ac:dyDescent="0.25"/>
  <cols>
    <col min="2" max="2" width="37" customWidth="1"/>
    <col min="3" max="3" width="18.42578125" customWidth="1"/>
    <col min="4" max="4" width="6.85546875" customWidth="1"/>
    <col min="5" max="5" width="8.140625" style="25" customWidth="1"/>
    <col min="6" max="6" width="7.5703125" style="25" customWidth="1"/>
    <col min="7" max="7" width="7.7109375" style="25" customWidth="1"/>
    <col min="8" max="8" width="5.42578125" style="25" customWidth="1"/>
    <col min="9" max="9" width="8.5703125" style="25" customWidth="1"/>
    <col min="10" max="10" width="6.140625" style="25" customWidth="1"/>
    <col min="11" max="11" width="7.42578125" style="25" customWidth="1"/>
    <col min="12" max="12" width="6.42578125" style="25" customWidth="1"/>
    <col min="13" max="13" width="8.7109375" style="25" customWidth="1"/>
    <col min="14" max="14" width="5.5703125" style="25" customWidth="1"/>
    <col min="15" max="15" width="5.42578125" hidden="1" customWidth="1"/>
  </cols>
  <sheetData>
    <row r="1" spans="2:15" hidden="1" x14ac:dyDescent="0.25"/>
    <row r="2" spans="2:15" ht="33" customHeight="1" x14ac:dyDescent="0.25">
      <c r="B2" s="61" t="s">
        <v>19</v>
      </c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</row>
    <row r="3" spans="2:15" x14ac:dyDescent="0.25">
      <c r="J3" s="59"/>
      <c r="K3" s="59"/>
      <c r="L3" s="26"/>
      <c r="M3" s="60" t="s">
        <v>1</v>
      </c>
      <c r="N3" s="60"/>
      <c r="O3" s="60"/>
    </row>
    <row r="4" spans="2:15" ht="50.25" customHeight="1" x14ac:dyDescent="0.25">
      <c r="B4" s="8" t="s">
        <v>0</v>
      </c>
      <c r="C4" s="8" t="s">
        <v>2</v>
      </c>
      <c r="D4" s="24" t="s">
        <v>20</v>
      </c>
      <c r="E4" s="27" t="s">
        <v>21</v>
      </c>
      <c r="F4" s="27" t="s">
        <v>22</v>
      </c>
      <c r="G4" s="27" t="s">
        <v>23</v>
      </c>
      <c r="H4" s="27" t="s">
        <v>3</v>
      </c>
      <c r="I4" s="28" t="s">
        <v>17</v>
      </c>
      <c r="J4" s="27" t="s">
        <v>3</v>
      </c>
      <c r="K4" s="28" t="s">
        <v>18</v>
      </c>
      <c r="L4" s="27" t="s">
        <v>3</v>
      </c>
      <c r="M4" s="28" t="s">
        <v>24</v>
      </c>
      <c r="N4" s="28" t="s">
        <v>3</v>
      </c>
      <c r="O4" s="10"/>
    </row>
    <row r="5" spans="2:15" x14ac:dyDescent="0.25">
      <c r="B5" s="7">
        <v>1</v>
      </c>
      <c r="C5" s="7">
        <v>2</v>
      </c>
      <c r="D5" s="7">
        <v>3</v>
      </c>
      <c r="E5" s="29">
        <v>4</v>
      </c>
      <c r="F5" s="29">
        <v>5</v>
      </c>
      <c r="G5" s="29">
        <v>6</v>
      </c>
      <c r="H5" s="29">
        <v>7</v>
      </c>
      <c r="I5" s="30">
        <v>8</v>
      </c>
      <c r="J5" s="31">
        <v>9</v>
      </c>
      <c r="K5" s="30">
        <v>10</v>
      </c>
      <c r="L5" s="31">
        <v>11</v>
      </c>
      <c r="M5" s="32">
        <v>12</v>
      </c>
      <c r="N5" s="58">
        <v>13</v>
      </c>
      <c r="O5" s="9"/>
    </row>
    <row r="6" spans="2:15" ht="33.75" customHeight="1" x14ac:dyDescent="0.25">
      <c r="B6" s="20" t="s">
        <v>4</v>
      </c>
      <c r="C6" s="21" t="s">
        <v>13</v>
      </c>
      <c r="D6" s="46">
        <f>D7+D8+D9+D10</f>
        <v>3787</v>
      </c>
      <c r="E6" s="33">
        <f>E7+E8+E9+E10</f>
        <v>3912</v>
      </c>
      <c r="F6" s="33">
        <f t="shared" ref="F6:M6" si="0">F7+F8+F9+F10</f>
        <v>2562</v>
      </c>
      <c r="G6" s="33">
        <f t="shared" si="0"/>
        <v>3912</v>
      </c>
      <c r="H6" s="33">
        <f t="shared" ref="H6:H12" si="1">G6/D6*100</f>
        <v>103.3007657776604</v>
      </c>
      <c r="I6" s="35">
        <f t="shared" si="0"/>
        <v>4274</v>
      </c>
      <c r="J6" s="34">
        <f t="shared" ref="J6:J12" si="2">I6/G6*100</f>
        <v>109.25357873210635</v>
      </c>
      <c r="K6" s="35">
        <f t="shared" si="0"/>
        <v>5157</v>
      </c>
      <c r="L6" s="34">
        <f t="shared" ref="L6:L12" si="3">K6/I6*100</f>
        <v>120.65980346279832</v>
      </c>
      <c r="M6" s="33">
        <f t="shared" si="0"/>
        <v>5157</v>
      </c>
      <c r="N6" s="35">
        <f t="shared" ref="N6:N12" si="4">M6/K6*100</f>
        <v>100</v>
      </c>
      <c r="O6" s="10"/>
    </row>
    <row r="7" spans="2:15" ht="68.25" customHeight="1" x14ac:dyDescent="0.25">
      <c r="B7" s="17" t="s">
        <v>5</v>
      </c>
      <c r="C7" s="18" t="s">
        <v>12</v>
      </c>
      <c r="D7" s="46">
        <v>1723</v>
      </c>
      <c r="E7" s="47">
        <v>1434</v>
      </c>
      <c r="F7" s="47">
        <v>1194</v>
      </c>
      <c r="G7" s="47">
        <v>1434</v>
      </c>
      <c r="H7" s="47">
        <f t="shared" si="1"/>
        <v>83.22692977365061</v>
      </c>
      <c r="I7" s="48">
        <v>1966</v>
      </c>
      <c r="J7" s="49">
        <f t="shared" si="2"/>
        <v>137.09902370990235</v>
      </c>
      <c r="K7" s="48">
        <v>2372</v>
      </c>
      <c r="L7" s="49">
        <f t="shared" si="3"/>
        <v>120.65106815869785</v>
      </c>
      <c r="M7" s="48">
        <v>2372</v>
      </c>
      <c r="N7" s="48">
        <f t="shared" si="4"/>
        <v>100</v>
      </c>
      <c r="O7" s="10"/>
    </row>
    <row r="8" spans="2:15" ht="86.25" customHeight="1" x14ac:dyDescent="0.25">
      <c r="B8" s="19" t="s">
        <v>6</v>
      </c>
      <c r="C8" s="18" t="s">
        <v>11</v>
      </c>
      <c r="D8" s="50">
        <v>13</v>
      </c>
      <c r="E8" s="51">
        <v>9</v>
      </c>
      <c r="F8" s="51">
        <v>8</v>
      </c>
      <c r="G8" s="51">
        <v>9</v>
      </c>
      <c r="H8" s="47">
        <f t="shared" si="1"/>
        <v>69.230769230769226</v>
      </c>
      <c r="I8" s="52">
        <v>9</v>
      </c>
      <c r="J8" s="49">
        <f t="shared" si="2"/>
        <v>100</v>
      </c>
      <c r="K8" s="52">
        <v>10</v>
      </c>
      <c r="L8" s="49">
        <f t="shared" si="3"/>
        <v>111.11111111111111</v>
      </c>
      <c r="M8" s="52">
        <v>10</v>
      </c>
      <c r="N8" s="48">
        <f t="shared" si="4"/>
        <v>100</v>
      </c>
      <c r="O8" s="9"/>
    </row>
    <row r="9" spans="2:15" ht="66.75" customHeight="1" x14ac:dyDescent="0.25">
      <c r="B9" s="15" t="s">
        <v>7</v>
      </c>
      <c r="C9" s="16" t="s">
        <v>10</v>
      </c>
      <c r="D9" s="53">
        <v>2303</v>
      </c>
      <c r="E9" s="47">
        <v>2732</v>
      </c>
      <c r="F9" s="47">
        <v>1593</v>
      </c>
      <c r="G9" s="47">
        <v>2732</v>
      </c>
      <c r="H9" s="47">
        <f t="shared" si="1"/>
        <v>118.62787668258792</v>
      </c>
      <c r="I9" s="48">
        <v>2547</v>
      </c>
      <c r="J9" s="49">
        <f t="shared" si="2"/>
        <v>93.228404099560763</v>
      </c>
      <c r="K9" s="48">
        <v>3074</v>
      </c>
      <c r="L9" s="49">
        <f t="shared" si="3"/>
        <v>120.69100903023164</v>
      </c>
      <c r="M9" s="48">
        <v>3074</v>
      </c>
      <c r="N9" s="48">
        <f t="shared" si="4"/>
        <v>100</v>
      </c>
      <c r="O9" s="10"/>
    </row>
    <row r="10" spans="2:15" ht="68.25" customHeight="1" x14ac:dyDescent="0.25">
      <c r="B10" s="17" t="s">
        <v>8</v>
      </c>
      <c r="C10" s="18" t="s">
        <v>9</v>
      </c>
      <c r="D10" s="54">
        <v>-252</v>
      </c>
      <c r="E10" s="47">
        <v>-263</v>
      </c>
      <c r="F10" s="47">
        <v>-233</v>
      </c>
      <c r="G10" s="47">
        <v>-263</v>
      </c>
      <c r="H10" s="47">
        <f t="shared" si="1"/>
        <v>104.36507936507937</v>
      </c>
      <c r="I10" s="48">
        <v>-248</v>
      </c>
      <c r="J10" s="49">
        <f t="shared" si="2"/>
        <v>94.296577946768053</v>
      </c>
      <c r="K10" s="48">
        <v>-299</v>
      </c>
      <c r="L10" s="49">
        <f t="shared" si="3"/>
        <v>120.56451612903226</v>
      </c>
      <c r="M10" s="48">
        <v>-299</v>
      </c>
      <c r="N10" s="48">
        <f t="shared" si="4"/>
        <v>100</v>
      </c>
      <c r="O10" s="10"/>
    </row>
    <row r="11" spans="2:15" ht="51" hidden="1" customHeight="1" x14ac:dyDescent="0.25">
      <c r="B11" s="13" t="s">
        <v>14</v>
      </c>
      <c r="C11" s="14" t="s">
        <v>15</v>
      </c>
      <c r="D11" s="55">
        <v>0</v>
      </c>
      <c r="E11" s="47">
        <v>0</v>
      </c>
      <c r="F11" s="47">
        <v>0</v>
      </c>
      <c r="G11" s="47">
        <v>0</v>
      </c>
      <c r="H11" s="47"/>
      <c r="I11" s="48">
        <v>0</v>
      </c>
      <c r="J11" s="49">
        <v>0</v>
      </c>
      <c r="K11" s="48">
        <v>0</v>
      </c>
      <c r="L11" s="49">
        <v>0</v>
      </c>
      <c r="M11" s="48">
        <v>0</v>
      </c>
      <c r="N11" s="48"/>
      <c r="O11" s="10"/>
    </row>
    <row r="12" spans="2:15" ht="28.5" customHeight="1" x14ac:dyDescent="0.25">
      <c r="B12" s="22" t="s">
        <v>16</v>
      </c>
      <c r="C12" s="23"/>
      <c r="D12" s="56">
        <f>D6+D11</f>
        <v>3787</v>
      </c>
      <c r="E12" s="56">
        <f t="shared" ref="E12:G12" si="5">E6+E11</f>
        <v>3912</v>
      </c>
      <c r="F12" s="56">
        <f t="shared" si="5"/>
        <v>2562</v>
      </c>
      <c r="G12" s="56">
        <f t="shared" si="5"/>
        <v>3912</v>
      </c>
      <c r="H12" s="57">
        <f t="shared" si="1"/>
        <v>103.3007657776604</v>
      </c>
      <c r="I12" s="62">
        <f>I6+I11</f>
        <v>4274</v>
      </c>
      <c r="J12" s="57">
        <f t="shared" si="2"/>
        <v>109.25357873210635</v>
      </c>
      <c r="K12" s="62">
        <f>K6+K11</f>
        <v>5157</v>
      </c>
      <c r="L12" s="57">
        <f t="shared" si="3"/>
        <v>120.65980346279832</v>
      </c>
      <c r="M12" s="62">
        <f>M6+M11</f>
        <v>5157</v>
      </c>
      <c r="N12" s="57">
        <f t="shared" si="4"/>
        <v>100</v>
      </c>
      <c r="O12" s="9"/>
    </row>
    <row r="13" spans="2:15" ht="15.75" hidden="1" x14ac:dyDescent="0.25">
      <c r="B13" s="1"/>
      <c r="C13" s="11"/>
      <c r="D13" s="1"/>
      <c r="E13" s="36"/>
      <c r="F13" s="36"/>
      <c r="G13" s="36"/>
      <c r="H13" s="36"/>
      <c r="I13" s="37"/>
      <c r="J13" s="38"/>
      <c r="K13" s="39"/>
      <c r="L13" s="40"/>
      <c r="M13" s="39"/>
      <c r="N13" s="41"/>
      <c r="O13" s="2"/>
    </row>
    <row r="14" spans="2:15" ht="15.75" hidden="1" x14ac:dyDescent="0.25">
      <c r="B14" s="4"/>
      <c r="C14" s="12"/>
      <c r="D14" s="4"/>
      <c r="E14" s="42"/>
      <c r="F14" s="42"/>
      <c r="G14" s="42"/>
      <c r="H14" s="42"/>
      <c r="I14" s="43"/>
      <c r="J14" s="44"/>
      <c r="K14" s="43"/>
      <c r="L14" s="44"/>
      <c r="M14" s="45"/>
      <c r="N14" s="42"/>
      <c r="O14" s="5"/>
    </row>
    <row r="15" spans="2:15" ht="15.75" hidden="1" x14ac:dyDescent="0.25">
      <c r="B15" s="1"/>
      <c r="C15" s="11"/>
      <c r="D15" s="1"/>
      <c r="E15" s="36"/>
      <c r="F15" s="36"/>
      <c r="G15" s="36"/>
      <c r="H15" s="36"/>
      <c r="I15" s="39"/>
      <c r="J15" s="40"/>
      <c r="K15" s="39"/>
      <c r="L15" s="40"/>
      <c r="M15" s="39"/>
      <c r="N15" s="36"/>
      <c r="O15" s="2"/>
    </row>
    <row r="16" spans="2:15" ht="15.75" hidden="1" x14ac:dyDescent="0.25">
      <c r="B16" s="4"/>
      <c r="C16" s="12"/>
      <c r="D16" s="4"/>
      <c r="E16" s="42"/>
      <c r="F16" s="42"/>
      <c r="G16" s="42"/>
      <c r="H16" s="42"/>
      <c r="I16" s="43"/>
      <c r="J16" s="44"/>
      <c r="K16" s="43"/>
      <c r="L16" s="44"/>
      <c r="M16" s="43"/>
      <c r="N16" s="43"/>
      <c r="O16" s="6"/>
    </row>
    <row r="17" spans="2:15" ht="15.75" hidden="1" x14ac:dyDescent="0.25">
      <c r="B17" s="1"/>
      <c r="C17" s="11"/>
      <c r="D17" s="1"/>
      <c r="E17" s="36"/>
      <c r="F17" s="36"/>
      <c r="G17" s="36"/>
      <c r="H17" s="36"/>
      <c r="I17" s="39"/>
      <c r="J17" s="40"/>
      <c r="K17" s="39"/>
      <c r="L17" s="40"/>
      <c r="M17" s="39"/>
      <c r="N17" s="39"/>
      <c r="O17" s="3"/>
    </row>
  </sheetData>
  <mergeCells count="3">
    <mergeCell ref="J3:K3"/>
    <mergeCell ref="M3:O3"/>
    <mergeCell ref="B2:N2"/>
  </mergeCells>
  <pageMargins left="0.11811023622047245" right="0.11811023622047245" top="0.35433070866141736" bottom="0.35433070866141736" header="0" footer="0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2020-10-30T00:04:26Z</dcterms:modified>
</cp:coreProperties>
</file>