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firstSheet="1" activeTab="3"/>
  </bookViews>
  <sheets>
    <sheet name="С В О Д Н Ы Й   О Т Ч Е Т" sheetId="2" r:id="rId1"/>
    <sheet name="СПОРТШКОЛА № 1" sheetId="7" r:id="rId2"/>
    <sheet name="СПОРТШКОЛА № 2" sheetId="9" r:id="rId3"/>
    <sheet name="СПОРТШКОЛА &quot;Олимп&quot;" sheetId="10" r:id="rId4"/>
  </sheets>
  <calcPr calcId="125725"/>
</workbook>
</file>

<file path=xl/calcChain.xml><?xml version="1.0" encoding="utf-8"?>
<calcChain xmlns="http://schemas.openxmlformats.org/spreadsheetml/2006/main">
  <c r="D78" i="9"/>
  <c r="D73"/>
  <c r="D39"/>
  <c r="D31"/>
  <c r="D20"/>
  <c r="D31" i="7"/>
  <c r="C31"/>
  <c r="C62" i="9" l="1"/>
  <c r="D62"/>
  <c r="E62"/>
  <c r="F62"/>
  <c r="G62"/>
  <c r="G161" i="10" l="1"/>
  <c r="F161"/>
  <c r="E161"/>
  <c r="D161"/>
  <c r="C161"/>
  <c r="G112"/>
  <c r="F112"/>
  <c r="E112"/>
  <c r="D112"/>
  <c r="C112"/>
  <c r="G106"/>
  <c r="F106"/>
  <c r="E106"/>
  <c r="D106"/>
  <c r="C106"/>
  <c r="G93"/>
  <c r="F93"/>
  <c r="E93"/>
  <c r="D93"/>
  <c r="C93"/>
  <c r="F31" i="9"/>
  <c r="C9"/>
  <c r="D9"/>
  <c r="E9"/>
  <c r="F9"/>
  <c r="G9"/>
  <c r="C14"/>
  <c r="D14"/>
  <c r="E14"/>
  <c r="F14"/>
  <c r="G14"/>
  <c r="C20"/>
  <c r="E20"/>
  <c r="F20"/>
  <c r="G20"/>
  <c r="C25"/>
  <c r="D25"/>
  <c r="D26" s="1"/>
  <c r="E25"/>
  <c r="F25"/>
  <c r="G25"/>
  <c r="C31"/>
  <c r="E31"/>
  <c r="G31"/>
  <c r="C39"/>
  <c r="E39"/>
  <c r="F39"/>
  <c r="G39"/>
  <c r="C46"/>
  <c r="D46"/>
  <c r="E46"/>
  <c r="F46"/>
  <c r="G46"/>
  <c r="C51"/>
  <c r="D51"/>
  <c r="E51"/>
  <c r="F51"/>
  <c r="G51"/>
  <c r="C57"/>
  <c r="D57"/>
  <c r="D63" s="1"/>
  <c r="E57"/>
  <c r="F57"/>
  <c r="G57"/>
  <c r="C73"/>
  <c r="E73"/>
  <c r="F73"/>
  <c r="G73"/>
  <c r="C78"/>
  <c r="E78"/>
  <c r="F78"/>
  <c r="G78"/>
  <c r="C85"/>
  <c r="D85"/>
  <c r="E85"/>
  <c r="F85"/>
  <c r="G85"/>
  <c r="C90"/>
  <c r="D90"/>
  <c r="E90"/>
  <c r="F90"/>
  <c r="G90"/>
  <c r="C96"/>
  <c r="D96"/>
  <c r="E96"/>
  <c r="F96"/>
  <c r="G96"/>
  <c r="C106"/>
  <c r="D106"/>
  <c r="E106"/>
  <c r="F106"/>
  <c r="G106"/>
  <c r="C112"/>
  <c r="D112"/>
  <c r="E112"/>
  <c r="F112"/>
  <c r="G112"/>
  <c r="C117"/>
  <c r="D117"/>
  <c r="E117"/>
  <c r="F117"/>
  <c r="G117"/>
  <c r="C124"/>
  <c r="D124"/>
  <c r="E124"/>
  <c r="F124"/>
  <c r="G124"/>
  <c r="C129"/>
  <c r="D129"/>
  <c r="E129"/>
  <c r="F129"/>
  <c r="G129"/>
  <c r="C135"/>
  <c r="D135"/>
  <c r="E135"/>
  <c r="F135"/>
  <c r="G135"/>
  <c r="C140"/>
  <c r="D140"/>
  <c r="E140"/>
  <c r="F140"/>
  <c r="G140"/>
  <c r="C146"/>
  <c r="D146"/>
  <c r="E146"/>
  <c r="F146"/>
  <c r="G146"/>
  <c r="C150"/>
  <c r="D150"/>
  <c r="E150"/>
  <c r="F150"/>
  <c r="G150"/>
  <c r="C14" i="7"/>
  <c r="D14"/>
  <c r="G14"/>
  <c r="F14"/>
  <c r="E14"/>
  <c r="G167" i="10"/>
  <c r="F167"/>
  <c r="E167"/>
  <c r="D167"/>
  <c r="C167"/>
  <c r="G154"/>
  <c r="F154"/>
  <c r="E154"/>
  <c r="D154"/>
  <c r="C154"/>
  <c r="G148"/>
  <c r="F148"/>
  <c r="E148"/>
  <c r="D148"/>
  <c r="C148"/>
  <c r="G141"/>
  <c r="F141"/>
  <c r="E141"/>
  <c r="D141"/>
  <c r="C141"/>
  <c r="G133"/>
  <c r="F133"/>
  <c r="E133"/>
  <c r="D133"/>
  <c r="C133"/>
  <c r="G125"/>
  <c r="F125"/>
  <c r="E125"/>
  <c r="D125"/>
  <c r="C125"/>
  <c r="G119"/>
  <c r="F119"/>
  <c r="E119"/>
  <c r="D119"/>
  <c r="C119"/>
  <c r="G99"/>
  <c r="F99"/>
  <c r="E99"/>
  <c r="D99"/>
  <c r="C99"/>
  <c r="G85"/>
  <c r="F85"/>
  <c r="E85"/>
  <c r="D85"/>
  <c r="C85"/>
  <c r="G79"/>
  <c r="F79"/>
  <c r="E79"/>
  <c r="D79"/>
  <c r="C79"/>
  <c r="G72"/>
  <c r="F72"/>
  <c r="E72"/>
  <c r="D72"/>
  <c r="C72"/>
  <c r="G66"/>
  <c r="F66"/>
  <c r="E66"/>
  <c r="D66"/>
  <c r="C66"/>
  <c r="G59"/>
  <c r="F59"/>
  <c r="E59"/>
  <c r="D59"/>
  <c r="C59"/>
  <c r="G53"/>
  <c r="F53"/>
  <c r="E53"/>
  <c r="D53"/>
  <c r="C53"/>
  <c r="G45"/>
  <c r="F45"/>
  <c r="E45"/>
  <c r="D45"/>
  <c r="C45"/>
  <c r="G39"/>
  <c r="F39"/>
  <c r="E39"/>
  <c r="D39"/>
  <c r="C39"/>
  <c r="G29"/>
  <c r="F29"/>
  <c r="E29"/>
  <c r="D29"/>
  <c r="C29"/>
  <c r="G23"/>
  <c r="F23"/>
  <c r="E23"/>
  <c r="D23"/>
  <c r="C23"/>
  <c r="G16"/>
  <c r="F16"/>
  <c r="E16"/>
  <c r="D16"/>
  <c r="C16"/>
  <c r="G10"/>
  <c r="F10"/>
  <c r="E10"/>
  <c r="D10"/>
  <c r="C10"/>
  <c r="G153" i="7"/>
  <c r="F153"/>
  <c r="E153"/>
  <c r="D153"/>
  <c r="C153"/>
  <c r="G148"/>
  <c r="F148"/>
  <c r="E148"/>
  <c r="D148"/>
  <c r="C148"/>
  <c r="G142"/>
  <c r="F142"/>
  <c r="E142"/>
  <c r="D142"/>
  <c r="C142"/>
  <c r="G137"/>
  <c r="F137"/>
  <c r="E137"/>
  <c r="D137"/>
  <c r="C137"/>
  <c r="G127"/>
  <c r="F127"/>
  <c r="E127"/>
  <c r="D127"/>
  <c r="C127"/>
  <c r="G122"/>
  <c r="F122"/>
  <c r="E122"/>
  <c r="D122"/>
  <c r="C122"/>
  <c r="G115"/>
  <c r="F115"/>
  <c r="E115"/>
  <c r="D115"/>
  <c r="C115"/>
  <c r="G110"/>
  <c r="F110"/>
  <c r="E110"/>
  <c r="D110"/>
  <c r="C110"/>
  <c r="G104"/>
  <c r="F104"/>
  <c r="E104"/>
  <c r="D104"/>
  <c r="C104"/>
  <c r="G92"/>
  <c r="F92"/>
  <c r="E92"/>
  <c r="D92"/>
  <c r="C92"/>
  <c r="G86"/>
  <c r="F86"/>
  <c r="E86"/>
  <c r="D86"/>
  <c r="C86"/>
  <c r="G81"/>
  <c r="F81"/>
  <c r="E81"/>
  <c r="D81"/>
  <c r="C81"/>
  <c r="G74"/>
  <c r="F74"/>
  <c r="E74"/>
  <c r="D74"/>
  <c r="C74"/>
  <c r="G69"/>
  <c r="F69"/>
  <c r="E69"/>
  <c r="D69"/>
  <c r="C69"/>
  <c r="G59"/>
  <c r="F59"/>
  <c r="E59"/>
  <c r="D59"/>
  <c r="C59"/>
  <c r="G54"/>
  <c r="F54"/>
  <c r="E54"/>
  <c r="D54"/>
  <c r="C54"/>
  <c r="G48"/>
  <c r="F48"/>
  <c r="E48"/>
  <c r="D48"/>
  <c r="C48"/>
  <c r="G43"/>
  <c r="F43"/>
  <c r="E43"/>
  <c r="D43"/>
  <c r="C43"/>
  <c r="G36"/>
  <c r="F36"/>
  <c r="E36"/>
  <c r="D36"/>
  <c r="C36"/>
  <c r="G31"/>
  <c r="F31"/>
  <c r="E31"/>
  <c r="G25"/>
  <c r="F25"/>
  <c r="E25"/>
  <c r="D25"/>
  <c r="C25"/>
  <c r="G20"/>
  <c r="F20"/>
  <c r="E20"/>
  <c r="D20"/>
  <c r="C20"/>
  <c r="G9"/>
  <c r="F9"/>
  <c r="E9"/>
  <c r="D9"/>
  <c r="C9"/>
  <c r="D15" i="9" l="1"/>
  <c r="F15"/>
  <c r="G26"/>
  <c r="C26"/>
  <c r="K19" i="2"/>
  <c r="M18"/>
  <c r="I18"/>
  <c r="L19"/>
  <c r="H19"/>
  <c r="L18"/>
  <c r="G19"/>
  <c r="I40"/>
  <c r="G41"/>
  <c r="M41"/>
  <c r="G40"/>
  <c r="H15"/>
  <c r="I14"/>
  <c r="F14"/>
  <c r="F26" i="9"/>
  <c r="G151"/>
  <c r="C151"/>
  <c r="F107"/>
  <c r="E63"/>
  <c r="G107"/>
  <c r="C107"/>
  <c r="F63"/>
  <c r="E141"/>
  <c r="G130"/>
  <c r="C130"/>
  <c r="D130"/>
  <c r="F91"/>
  <c r="G91"/>
  <c r="C91"/>
  <c r="D141"/>
  <c r="D91"/>
  <c r="C52"/>
  <c r="F52"/>
  <c r="D151"/>
  <c r="G118"/>
  <c r="D118"/>
  <c r="E15"/>
  <c r="E26"/>
  <c r="F141"/>
  <c r="E130"/>
  <c r="E118"/>
  <c r="E107"/>
  <c r="F79"/>
  <c r="G79"/>
  <c r="C79"/>
  <c r="D52"/>
  <c r="C118"/>
  <c r="D40"/>
  <c r="G141"/>
  <c r="C141"/>
  <c r="F130"/>
  <c r="E91"/>
  <c r="E79"/>
  <c r="G63"/>
  <c r="C63"/>
  <c r="G52"/>
  <c r="F118"/>
  <c r="D107"/>
  <c r="D79"/>
  <c r="E52"/>
  <c r="G15"/>
  <c r="C15"/>
  <c r="F40"/>
  <c r="M10" i="2"/>
  <c r="G40" i="9"/>
  <c r="C40"/>
  <c r="I10" i="2"/>
  <c r="E151" i="9"/>
  <c r="F151"/>
  <c r="L10" i="2"/>
  <c r="L11"/>
  <c r="D10"/>
  <c r="E11"/>
  <c r="E40" i="9"/>
  <c r="G10" i="2"/>
  <c r="K10"/>
  <c r="F10"/>
  <c r="E10"/>
  <c r="L6"/>
  <c r="H6"/>
  <c r="H7"/>
  <c r="F6"/>
  <c r="I6"/>
  <c r="G60" i="7"/>
  <c r="L15" i="2"/>
  <c r="K41"/>
  <c r="M40"/>
  <c r="D143" i="7"/>
  <c r="F37"/>
  <c r="C143"/>
  <c r="G116"/>
  <c r="M19" i="2"/>
  <c r="F18"/>
  <c r="E18"/>
  <c r="I19"/>
  <c r="L41"/>
  <c r="F40"/>
  <c r="E40"/>
  <c r="F41"/>
  <c r="E73" i="10"/>
  <c r="C75" i="7"/>
  <c r="F105"/>
  <c r="C116"/>
  <c r="C128"/>
  <c r="F143"/>
  <c r="C154"/>
  <c r="F7" i="2"/>
  <c r="D15" i="7"/>
  <c r="G15"/>
  <c r="D26"/>
  <c r="G26"/>
  <c r="E26"/>
  <c r="G37"/>
  <c r="E37"/>
  <c r="E60"/>
  <c r="D75"/>
  <c r="G75"/>
  <c r="D87"/>
  <c r="G87"/>
  <c r="D105"/>
  <c r="G105"/>
  <c r="D116"/>
  <c r="E116"/>
  <c r="D128"/>
  <c r="G128"/>
  <c r="E128"/>
  <c r="G143"/>
  <c r="D154"/>
  <c r="G154"/>
  <c r="E154"/>
  <c r="D60"/>
  <c r="C60"/>
  <c r="L40" i="2"/>
  <c r="D40"/>
  <c r="F17" i="10"/>
  <c r="C30"/>
  <c r="F30"/>
  <c r="F46"/>
  <c r="C60"/>
  <c r="F60"/>
  <c r="C73"/>
  <c r="F73"/>
  <c r="C86"/>
  <c r="F86"/>
  <c r="C100"/>
  <c r="F100"/>
  <c r="C113"/>
  <c r="C142"/>
  <c r="C155"/>
  <c r="F155"/>
  <c r="G30"/>
  <c r="G73"/>
  <c r="E142"/>
  <c r="L7" i="2"/>
  <c r="C15" i="7"/>
  <c r="F15"/>
  <c r="C26"/>
  <c r="F26"/>
  <c r="F60"/>
  <c r="F75"/>
  <c r="C87"/>
  <c r="F87"/>
  <c r="C105"/>
  <c r="F116"/>
  <c r="F128"/>
  <c r="F154"/>
  <c r="E15"/>
  <c r="M7" i="2"/>
  <c r="I7"/>
  <c r="E105" i="7"/>
  <c r="E143"/>
  <c r="K7" i="2"/>
  <c r="F49" i="7"/>
  <c r="E49"/>
  <c r="D49"/>
  <c r="C49"/>
  <c r="E6" i="2"/>
  <c r="F19"/>
  <c r="H18"/>
  <c r="G49" i="7"/>
  <c r="L14" i="2"/>
  <c r="D17" i="10"/>
  <c r="G17"/>
  <c r="E17"/>
  <c r="D30"/>
  <c r="E30"/>
  <c r="E46"/>
  <c r="D60"/>
  <c r="G60"/>
  <c r="D73"/>
  <c r="D86"/>
  <c r="G86"/>
  <c r="E86"/>
  <c r="D100"/>
  <c r="G100"/>
  <c r="E100"/>
  <c r="D113"/>
  <c r="G113"/>
  <c r="E113"/>
  <c r="D126"/>
  <c r="G126"/>
  <c r="E126"/>
  <c r="D142"/>
  <c r="G142"/>
  <c r="D155"/>
  <c r="G155"/>
  <c r="E155"/>
  <c r="D168"/>
  <c r="G168"/>
  <c r="F113"/>
  <c r="C126"/>
  <c r="F126"/>
  <c r="F142"/>
  <c r="C168"/>
  <c r="F168"/>
  <c r="C17"/>
  <c r="K14" i="2"/>
  <c r="E168" i="10"/>
  <c r="E60"/>
  <c r="K6" i="2"/>
  <c r="E75" i="7"/>
  <c r="E87"/>
  <c r="E15" i="2"/>
  <c r="M15"/>
  <c r="G46" i="10"/>
  <c r="C46"/>
  <c r="G15" i="2"/>
  <c r="E14"/>
  <c r="D46" i="10"/>
  <c r="D37" i="7"/>
  <c r="G6" i="2"/>
  <c r="C37" i="7"/>
  <c r="E41" i="2"/>
  <c r="F80" i="9" l="1"/>
  <c r="K23" i="2"/>
  <c r="K50" s="1"/>
  <c r="H20"/>
  <c r="K18"/>
  <c r="N18" s="1"/>
  <c r="L20"/>
  <c r="M20"/>
  <c r="I20"/>
  <c r="G42"/>
  <c r="M42"/>
  <c r="I41"/>
  <c r="I42" s="1"/>
  <c r="L16"/>
  <c r="F15"/>
  <c r="F16" s="1"/>
  <c r="F41" i="9"/>
  <c r="C119"/>
  <c r="D152"/>
  <c r="G119"/>
  <c r="F119"/>
  <c r="E119"/>
  <c r="D119"/>
  <c r="E80"/>
  <c r="C80"/>
  <c r="G152"/>
  <c r="D80"/>
  <c r="F152"/>
  <c r="G80"/>
  <c r="C152"/>
  <c r="D41"/>
  <c r="E152"/>
  <c r="E41"/>
  <c r="G41"/>
  <c r="C41"/>
  <c r="H11" i="2"/>
  <c r="H23" s="1"/>
  <c r="H50" s="1"/>
  <c r="D11"/>
  <c r="F22"/>
  <c r="F49" s="1"/>
  <c r="I11"/>
  <c r="I12" s="1"/>
  <c r="H10"/>
  <c r="L12"/>
  <c r="N10"/>
  <c r="H8"/>
  <c r="L8"/>
  <c r="F38" i="7"/>
  <c r="F8" i="2"/>
  <c r="J6"/>
  <c r="I8"/>
  <c r="F117" i="7"/>
  <c r="G76"/>
  <c r="D38"/>
  <c r="C127" i="10"/>
  <c r="C87"/>
  <c r="D14" i="2"/>
  <c r="D15"/>
  <c r="N41"/>
  <c r="L42"/>
  <c r="D155" i="7"/>
  <c r="G117"/>
  <c r="C155"/>
  <c r="D117"/>
  <c r="M11" i="2"/>
  <c r="M12" s="1"/>
  <c r="D19"/>
  <c r="F42"/>
  <c r="E42"/>
  <c r="F87" i="10"/>
  <c r="D127"/>
  <c r="G87"/>
  <c r="F47"/>
  <c r="G38" i="7"/>
  <c r="G155"/>
  <c r="L23" i="2"/>
  <c r="L50" s="1"/>
  <c r="E155" i="7"/>
  <c r="E38"/>
  <c r="E117"/>
  <c r="D76"/>
  <c r="C76"/>
  <c r="C169" i="10"/>
  <c r="K11" i="2"/>
  <c r="I22"/>
  <c r="I49" s="1"/>
  <c r="F155" i="7"/>
  <c r="C38"/>
  <c r="K8" i="2"/>
  <c r="F76" i="7"/>
  <c r="C117"/>
  <c r="E76"/>
  <c r="G18" i="2"/>
  <c r="D18"/>
  <c r="E127" i="10"/>
  <c r="D47"/>
  <c r="L22" i="2"/>
  <c r="E87" i="10"/>
  <c r="E169"/>
  <c r="E47"/>
  <c r="G47"/>
  <c r="F127"/>
  <c r="F169"/>
  <c r="D169"/>
  <c r="C47"/>
  <c r="G169"/>
  <c r="G127"/>
  <c r="D87"/>
  <c r="K22" i="2"/>
  <c r="M23"/>
  <c r="M50" s="1"/>
  <c r="E16"/>
  <c r="D6"/>
  <c r="G11"/>
  <c r="G12" s="1"/>
  <c r="F11"/>
  <c r="E12"/>
  <c r="I15"/>
  <c r="I16" s="1"/>
  <c r="M14"/>
  <c r="M16" s="1"/>
  <c r="G14"/>
  <c r="H14"/>
  <c r="K15"/>
  <c r="G7"/>
  <c r="G8" s="1"/>
  <c r="M6"/>
  <c r="M22"/>
  <c r="N7"/>
  <c r="D7"/>
  <c r="E7"/>
  <c r="E8" s="1"/>
  <c r="D41"/>
  <c r="K40"/>
  <c r="J40"/>
  <c r="E19"/>
  <c r="E20" s="1"/>
  <c r="J19"/>
  <c r="N19"/>
  <c r="F20"/>
  <c r="J41" l="1"/>
  <c r="J42" s="1"/>
  <c r="K24"/>
  <c r="N20"/>
  <c r="K20"/>
  <c r="F23"/>
  <c r="F24" s="1"/>
  <c r="D12"/>
  <c r="J10"/>
  <c r="H12"/>
  <c r="D16"/>
  <c r="D20"/>
  <c r="L24"/>
  <c r="N11"/>
  <c r="N12" s="1"/>
  <c r="K12"/>
  <c r="J18"/>
  <c r="J20" s="1"/>
  <c r="G20"/>
  <c r="G22"/>
  <c r="G49" s="1"/>
  <c r="D22"/>
  <c r="D49" s="1"/>
  <c r="D8"/>
  <c r="L49"/>
  <c r="L51" s="1"/>
  <c r="N22"/>
  <c r="N23"/>
  <c r="N50" s="1"/>
  <c r="G16"/>
  <c r="F12"/>
  <c r="J11"/>
  <c r="E22"/>
  <c r="E49" s="1"/>
  <c r="I23"/>
  <c r="I50" s="1"/>
  <c r="I51" s="1"/>
  <c r="J15"/>
  <c r="N15"/>
  <c r="K16"/>
  <c r="H16"/>
  <c r="H22"/>
  <c r="J14"/>
  <c r="N14"/>
  <c r="M49"/>
  <c r="M51" s="1"/>
  <c r="M24"/>
  <c r="J7"/>
  <c r="J8" s="1"/>
  <c r="G23"/>
  <c r="G50" s="1"/>
  <c r="D23"/>
  <c r="D50" s="1"/>
  <c r="M8"/>
  <c r="N6"/>
  <c r="N8" s="1"/>
  <c r="E23"/>
  <c r="E50" s="1"/>
  <c r="D42"/>
  <c r="K49"/>
  <c r="K51" s="1"/>
  <c r="K42"/>
  <c r="N40"/>
  <c r="N42" s="1"/>
  <c r="G51" l="1"/>
  <c r="F50"/>
  <c r="F51" s="1"/>
  <c r="J12"/>
  <c r="J22"/>
  <c r="J49" s="1"/>
  <c r="N24"/>
  <c r="J16"/>
  <c r="E51"/>
  <c r="I24"/>
  <c r="H49"/>
  <c r="H51" s="1"/>
  <c r="H24"/>
  <c r="N16"/>
  <c r="G24"/>
  <c r="D24"/>
  <c r="J23"/>
  <c r="J50" s="1"/>
  <c r="E24"/>
  <c r="D51"/>
  <c r="N49"/>
  <c r="N51" s="1"/>
  <c r="J51" l="1"/>
  <c r="J24"/>
</calcChain>
</file>

<file path=xl/sharedStrings.xml><?xml version="1.0" encoding="utf-8"?>
<sst xmlns="http://schemas.openxmlformats.org/spreadsheetml/2006/main" count="600" uniqueCount="82">
  <si>
    <t>БЮДЖЕТ</t>
  </si>
  <si>
    <t>БЮДЖЕТ ОТ ПЛАТНЫХ УСЛУГ И АРЕНДА</t>
  </si>
  <si>
    <t>СПОНСОРЫ</t>
  </si>
  <si>
    <t>ВЗНОСЫ РОДИТЕЛЕЙ</t>
  </si>
  <si>
    <t>ВСЕГО</t>
  </si>
  <si>
    <t>I</t>
  </si>
  <si>
    <t>II</t>
  </si>
  <si>
    <t>III</t>
  </si>
  <si>
    <t>МЕРОПРИЯТИЯ</t>
  </si>
  <si>
    <t>Кол-во</t>
  </si>
  <si>
    <t>Кол-во участ.</t>
  </si>
  <si>
    <t xml:space="preserve">СОБСТВЕННЫЕ ВЗНОСЫ 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</si>
  <si>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</si>
  <si>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</si>
  <si>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</si>
  <si>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</si>
  <si>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</si>
  <si>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</si>
  <si>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</si>
  <si>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АВГУСТ</t>
  </si>
  <si>
    <t>СЕНТЯБРЬ</t>
  </si>
  <si>
    <t>ОКТЯБРЬ</t>
  </si>
  <si>
    <t>НОЯБРЬ</t>
  </si>
  <si>
    <t>ДЕКАБРЬ</t>
  </si>
  <si>
    <t>ВСЕГО ЗА ЯНВАРЬ</t>
  </si>
  <si>
    <t>ВСЕГО ЗА ФЕВРАЛЬ</t>
  </si>
  <si>
    <t>ВСЕГО ЗА МАРТ</t>
  </si>
  <si>
    <t>ВСЕГО ЗА АПРЕЛЬ</t>
  </si>
  <si>
    <t>ВСЕГО ЗА МАЙ</t>
  </si>
  <si>
    <t>ВСЕГО ЗА ИЮНЬ</t>
  </si>
  <si>
    <t>ИЮЛЬ</t>
  </si>
  <si>
    <t>ВСЕГО ЗА ИЮЛЬ</t>
  </si>
  <si>
    <t>ВСЕГО ЗА АВГУСТ</t>
  </si>
  <si>
    <t>ВСЕГО ЗА СЕНТЯБРЬ</t>
  </si>
  <si>
    <t>ВСЕГО ЗА ОКТЯБРЬ</t>
  </si>
  <si>
    <t>ВСЕГО ЗА НОЯБРЬ</t>
  </si>
  <si>
    <t>ВСЕГО ЗА ДЕКАБРЬ</t>
  </si>
  <si>
    <t>В Г. ТЫНДЕ</t>
  </si>
  <si>
    <t>В Г.ТЫНДЕ</t>
  </si>
  <si>
    <t>НА ВЫЕЗДЕ</t>
  </si>
  <si>
    <t xml:space="preserve">I квартал </t>
  </si>
  <si>
    <t xml:space="preserve">II квартал </t>
  </si>
  <si>
    <t xml:space="preserve">III квартал </t>
  </si>
  <si>
    <t xml:space="preserve">IV квартал </t>
  </si>
  <si>
    <t xml:space="preserve">СВОДНЫЕ ДАННЫЕ </t>
  </si>
  <si>
    <t>Спортшкола № 2</t>
  </si>
  <si>
    <t>Спортшкола № 1</t>
  </si>
  <si>
    <t>Спортшкола "Олимп"</t>
  </si>
  <si>
    <t>ХОККЕЙ</t>
  </si>
  <si>
    <t>ВОЛЕЙБОЛ</t>
  </si>
  <si>
    <t>ВИДЫ СПОРТА</t>
  </si>
  <si>
    <t>В СПОРТШКОЛЕ</t>
  </si>
  <si>
    <t>Спортивное мастерство (места)</t>
  </si>
  <si>
    <t>Физкультурно-спортивная работа с населением муниципального образования города Тынды (дошкольники, учащиеся образ.учрежд.)</t>
  </si>
  <si>
    <t>Сводные данные по спортивно-массовой работе (работа среди взрослого населения) в 2018 году</t>
  </si>
  <si>
    <r>
      <t>Сводные</t>
    </r>
    <r>
      <rPr>
        <b/>
        <sz val="18"/>
        <color rgb="FFC00000"/>
        <rFont val="Times New Roman"/>
        <family val="1"/>
        <charset val="204"/>
      </rPr>
      <t xml:space="preserve"> (общие)</t>
    </r>
    <r>
      <rPr>
        <sz val="18"/>
        <color rgb="FFC00000"/>
        <rFont val="Times New Roman"/>
        <family val="1"/>
        <charset val="204"/>
      </rPr>
      <t xml:space="preserve"> данные по спортивно-массовой работе  в 2018 году</t>
    </r>
  </si>
  <si>
    <t>ГОРНОЛЫЖНЫЙ СПОРТ</t>
  </si>
  <si>
    <t>ЛЫЖНЫЕ ГОНКИ</t>
  </si>
  <si>
    <t>УЧАСТИЕ НА ВЫЕЗДЕ</t>
  </si>
  <si>
    <t>МЕСЯЦЫ ГОДА</t>
  </si>
  <si>
    <t>УЧАСТИЕ В ОФИЦИАЛЬНЫХ МЕРОПРИЯТИЯХ НА ВЫЕЗДЕ</t>
  </si>
  <si>
    <t>ЗА ГОД</t>
  </si>
  <si>
    <t>Спортмастерство</t>
  </si>
  <si>
    <t>ФИНАНСИРОВАНИЕ МЕРОПРИЯТИЙ</t>
  </si>
  <si>
    <t>ФИНАНСИРОВАНИЕ  МЕРОПРИЯТИЙ</t>
  </si>
  <si>
    <t>БАСКЕТБОЛ</t>
  </si>
  <si>
    <t>СПОРТИВНАЯ БОРЬБА</t>
  </si>
  <si>
    <t>САМБО</t>
  </si>
  <si>
    <t>СТАНДАРТЫ СПОРТИВНОЙ ПОДГОТОВКИ (ОСНОВНЫЕ, ОТБОРОЧНЫЕ) ОФИЦИАЛЬН.СПОРТ.МЕРОПРИЯТ.</t>
  </si>
  <si>
    <t>На выезде</t>
  </si>
  <si>
    <t>ВСЕГО:</t>
  </si>
  <si>
    <t>НАСТОЛЬНЫЙ ТЕННИС</t>
  </si>
  <si>
    <t>ПЛАВАНИЕ</t>
  </si>
  <si>
    <t>ФУТБОЛ</t>
  </si>
  <si>
    <t>Количество мероприят.</t>
  </si>
  <si>
    <t xml:space="preserve"> ВЗНОСЫ РОДИТЕЛЕЙ / СОБСТВЕННЫЕ ВЗНОСЫ</t>
  </si>
  <si>
    <t xml:space="preserve"> </t>
  </si>
  <si>
    <t>СПОРТИВНАЯ ПОДГОТОВКА В СПОРТШКОЛЕ № 1 за 2019 год</t>
  </si>
  <si>
    <t>СПОРТИВНАЯ ПОДГОТОВКА В СПОРТШКОЛЕ № 2 ЗА 2019 ГОД</t>
  </si>
  <si>
    <t>СПОРТИВНАЯ ПОДГОТОВКА В СПОРТШКОЛЕ  "ОЛИМП" ЗА 2019 ГОД</t>
  </si>
  <si>
    <r>
      <t>Сводные данные по спортивной подготовки</t>
    </r>
    <r>
      <rPr>
        <b/>
        <sz val="18"/>
        <color rgb="FFC00000"/>
        <rFont val="Times New Roman"/>
        <family val="1"/>
        <charset val="204"/>
      </rPr>
      <t xml:space="preserve"> </t>
    </r>
    <r>
      <rPr>
        <sz val="18"/>
        <color rgb="FFC00000"/>
        <rFont val="Times New Roman"/>
        <family val="1"/>
        <charset val="204"/>
      </rPr>
      <t>в 2019 году</t>
    </r>
  </si>
  <si>
    <t>ВСЕГО ЗА 2019 ГОД: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</si>
</sst>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8"/>
      <color rgb="FF7030A0"/>
      <name val="Times New Roman"/>
      <family val="1"/>
      <charset val="204"/>
    </font>
    <font>
      <sz val="18"/>
      <color rgb="FFC00000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0" xfId="0" applyFont="1"/>
    <xf numFmtId="0" fontId="0" fillId="0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1" fillId="4" borderId="1" xfId="0" applyFont="1" applyFill="1" applyBorder="1"/>
    <xf numFmtId="164" fontId="1" fillId="4" borderId="1" xfId="0" applyNumberFormat="1" applyFont="1" applyFill="1" applyBorder="1"/>
    <xf numFmtId="0" fontId="20" fillId="4" borderId="1" xfId="0" applyFont="1" applyFill="1" applyBorder="1" applyAlignment="1">
      <alignment horizontal="left" vertical="top"/>
    </xf>
    <xf numFmtId="0" fontId="20" fillId="4" borderId="1" xfId="0" applyFont="1" applyFill="1" applyBorder="1" applyAlignment="1">
      <alignment horizontal="left"/>
    </xf>
    <xf numFmtId="0" fontId="1" fillId="5" borderId="1" xfId="0" applyFont="1" applyFill="1" applyBorder="1"/>
    <xf numFmtId="164" fontId="1" fillId="5" borderId="1" xfId="0" applyNumberFormat="1" applyFont="1" applyFill="1" applyBorder="1"/>
    <xf numFmtId="0" fontId="20" fillId="5" borderId="1" xfId="0" applyFont="1" applyFill="1" applyBorder="1" applyAlignment="1">
      <alignment horizontal="left" vertical="top"/>
    </xf>
    <xf numFmtId="0" fontId="20" fillId="5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3" borderId="1" xfId="0" applyFont="1" applyFill="1" applyBorder="1"/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/>
    <xf numFmtId="0" fontId="11" fillId="4" borderId="1" xfId="0" applyFont="1" applyFill="1" applyBorder="1" applyAlignment="1">
      <alignment horizontal="left" vertical="top"/>
    </xf>
    <xf numFmtId="0" fontId="11" fillId="5" borderId="1" xfId="0" applyFont="1" applyFill="1" applyBorder="1" applyAlignment="1">
      <alignment horizontal="left" vertical="top"/>
    </xf>
    <xf numFmtId="0" fontId="20" fillId="4" borderId="5" xfId="0" applyFont="1" applyFill="1" applyBorder="1" applyAlignment="1">
      <alignment horizontal="left"/>
    </xf>
    <xf numFmtId="0" fontId="22" fillId="3" borderId="1" xfId="0" applyFont="1" applyFill="1" applyBorder="1"/>
    <xf numFmtId="0" fontId="20" fillId="5" borderId="5" xfId="0" applyFont="1" applyFill="1" applyBorder="1" applyAlignment="1">
      <alignment horizontal="left"/>
    </xf>
    <xf numFmtId="0" fontId="1" fillId="5" borderId="5" xfId="0" applyFont="1" applyFill="1" applyBorder="1"/>
    <xf numFmtId="0" fontId="3" fillId="5" borderId="1" xfId="0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22" fillId="5" borderId="1" xfId="0" applyFont="1" applyFill="1" applyBorder="1"/>
    <xf numFmtId="0" fontId="0" fillId="5" borderId="0" xfId="0" applyFill="1"/>
    <xf numFmtId="0" fontId="15" fillId="4" borderId="1" xfId="0" applyFont="1" applyFill="1" applyBorder="1" applyAlignment="1">
      <alignment horizontal="left" vertical="top"/>
    </xf>
    <xf numFmtId="0" fontId="15" fillId="5" borderId="1" xfId="0" applyFont="1" applyFill="1" applyBorder="1" applyAlignment="1">
      <alignment horizontal="left" vertical="top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0" borderId="1" xfId="0" applyBorder="1"/>
    <xf numFmtId="0" fontId="15" fillId="4" borderId="4" xfId="0" applyFont="1" applyFill="1" applyBorder="1" applyAlignment="1">
      <alignment horizontal="left" vertical="top"/>
    </xf>
    <xf numFmtId="0" fontId="20" fillId="4" borderId="4" xfId="0" applyFont="1" applyFill="1" applyBorder="1" applyAlignment="1">
      <alignment horizontal="left" vertical="top"/>
    </xf>
    <xf numFmtId="49" fontId="3" fillId="3" borderId="1" xfId="0" applyNumberFormat="1" applyFont="1" applyFill="1" applyBorder="1" applyAlignment="1">
      <alignment horizontal="right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1" fillId="5" borderId="15" xfId="0" applyFont="1" applyFill="1" applyBorder="1" applyAlignment="1">
      <alignment horizontal="left" vertical="top"/>
    </xf>
    <xf numFmtId="0" fontId="1" fillId="0" borderId="0" xfId="0" applyFont="1" applyBorder="1"/>
    <xf numFmtId="0" fontId="1" fillId="0" borderId="10" xfId="0" applyFont="1" applyBorder="1"/>
    <xf numFmtId="0" fontId="1" fillId="4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right" vertical="center"/>
    </xf>
    <xf numFmtId="0" fontId="10" fillId="4" borderId="4" xfId="0" applyFont="1" applyFill="1" applyBorder="1" applyAlignment="1">
      <alignment horizontal="center" vertical="center"/>
    </xf>
    <xf numFmtId="0" fontId="0" fillId="0" borderId="10" xfId="0" applyBorder="1"/>
    <xf numFmtId="0" fontId="13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/>
    </xf>
    <xf numFmtId="0" fontId="4" fillId="3" borderId="1" xfId="0" applyFont="1" applyFill="1" applyBorder="1"/>
    <xf numFmtId="0" fontId="14" fillId="3" borderId="1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right"/>
    </xf>
    <xf numFmtId="0" fontId="23" fillId="3" borderId="1" xfId="0" applyFont="1" applyFill="1" applyBorder="1" applyAlignment="1">
      <alignment horizontal="right"/>
    </xf>
    <xf numFmtId="0" fontId="23" fillId="3" borderId="4" xfId="0" applyFont="1" applyFill="1" applyBorder="1" applyAlignment="1">
      <alignment vertical="center"/>
    </xf>
    <xf numFmtId="0" fontId="14" fillId="3" borderId="4" xfId="0" applyFont="1" applyFill="1" applyBorder="1" applyAlignment="1">
      <alignment vertical="center"/>
    </xf>
    <xf numFmtId="0" fontId="14" fillId="3" borderId="8" xfId="0" applyFont="1" applyFill="1" applyBorder="1" applyAlignment="1">
      <alignment horizontal="right"/>
    </xf>
    <xf numFmtId="0" fontId="4" fillId="3" borderId="5" xfId="0" applyFont="1" applyFill="1" applyBorder="1"/>
    <xf numFmtId="0" fontId="24" fillId="4" borderId="6" xfId="0" applyFont="1" applyFill="1" applyBorder="1" applyAlignment="1">
      <alignment vertical="center" textRotation="90"/>
    </xf>
    <xf numFmtId="0" fontId="1" fillId="5" borderId="1" xfId="0" applyFont="1" applyFill="1" applyBorder="1" applyAlignment="1">
      <alignment horizontal="center" vertical="center"/>
    </xf>
    <xf numFmtId="164" fontId="17" fillId="5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9" fillId="5" borderId="1" xfId="0" applyFont="1" applyFill="1" applyBorder="1"/>
    <xf numFmtId="164" fontId="9" fillId="5" borderId="1" xfId="0" applyNumberFormat="1" applyFont="1" applyFill="1" applyBorder="1"/>
    <xf numFmtId="0" fontId="17" fillId="5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/>
    </xf>
    <xf numFmtId="164" fontId="17" fillId="4" borderId="1" xfId="0" applyNumberFormat="1" applyFont="1" applyFill="1" applyBorder="1"/>
    <xf numFmtId="0" fontId="5" fillId="4" borderId="1" xfId="0" applyFont="1" applyFill="1" applyBorder="1" applyAlignment="1">
      <alignment horizontal="center" vertical="center"/>
    </xf>
    <xf numFmtId="0" fontId="9" fillId="4" borderId="1" xfId="0" applyFont="1" applyFill="1" applyBorder="1"/>
    <xf numFmtId="164" fontId="9" fillId="4" borderId="1" xfId="0" applyNumberFormat="1" applyFont="1" applyFill="1" applyBorder="1"/>
    <xf numFmtId="0" fontId="12" fillId="3" borderId="1" xfId="0" applyFont="1" applyFill="1" applyBorder="1"/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26" fillId="3" borderId="1" xfId="0" applyFont="1" applyFill="1" applyBorder="1"/>
    <xf numFmtId="0" fontId="5" fillId="4" borderId="0" xfId="0" applyFont="1" applyFill="1" applyBorder="1" applyAlignment="1">
      <alignment horizontal="right"/>
    </xf>
    <xf numFmtId="0" fontId="9" fillId="4" borderId="0" xfId="0" applyFont="1" applyFill="1" applyBorder="1"/>
    <xf numFmtId="164" fontId="9" fillId="4" borderId="0" xfId="0" applyNumberFormat="1" applyFont="1" applyFill="1" applyBorder="1"/>
    <xf numFmtId="0" fontId="9" fillId="4" borderId="0" xfId="0" applyFont="1" applyFill="1" applyBorder="1" applyAlignment="1">
      <alignment horizontal="center" vertical="center"/>
    </xf>
    <xf numFmtId="0" fontId="17" fillId="5" borderId="1" xfId="0" applyFont="1" applyFill="1" applyBorder="1"/>
    <xf numFmtId="0" fontId="10" fillId="5" borderId="1" xfId="0" applyFont="1" applyFill="1" applyBorder="1" applyAlignment="1">
      <alignment horizontal="right"/>
    </xf>
    <xf numFmtId="0" fontId="10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right"/>
    </xf>
    <xf numFmtId="0" fontId="1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5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/>
    </xf>
    <xf numFmtId="164" fontId="1" fillId="5" borderId="4" xfId="0" applyNumberFormat="1" applyFont="1" applyFill="1" applyBorder="1" applyAlignment="1">
      <alignment horizontal="center"/>
    </xf>
    <xf numFmtId="164" fontId="9" fillId="5" borderId="2" xfId="0" applyNumberFormat="1" applyFont="1" applyFill="1" applyBorder="1" applyAlignment="1">
      <alignment horizontal="center"/>
    </xf>
    <xf numFmtId="164" fontId="9" fillId="5" borderId="4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4" fillId="0" borderId="9" xfId="0" applyFont="1" applyBorder="1" applyAlignment="1">
      <alignment horizontal="center" vertical="center" textRotation="90"/>
    </xf>
    <xf numFmtId="0" fontId="24" fillId="0" borderId="17" xfId="0" applyFont="1" applyBorder="1" applyAlignment="1">
      <alignment horizontal="center" vertical="center" textRotation="90"/>
    </xf>
    <xf numFmtId="0" fontId="24" fillId="0" borderId="12" xfId="0" applyFont="1" applyBorder="1" applyAlignment="1">
      <alignment horizontal="center" vertical="center" textRotation="90"/>
    </xf>
    <xf numFmtId="0" fontId="24" fillId="5" borderId="1" xfId="0" applyFont="1" applyFill="1" applyBorder="1" applyAlignment="1">
      <alignment horizontal="center" vertical="center" textRotation="90"/>
    </xf>
    <xf numFmtId="0" fontId="16" fillId="5" borderId="2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left" vertical="center"/>
    </xf>
    <xf numFmtId="0" fontId="21" fillId="4" borderId="1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0" fontId="24" fillId="4" borderId="1" xfId="0" applyFont="1" applyFill="1" applyBorder="1" applyAlignment="1">
      <alignment horizontal="center" vertical="center" textRotation="90"/>
    </xf>
    <xf numFmtId="0" fontId="16" fillId="4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left" vertical="center"/>
    </xf>
    <xf numFmtId="0" fontId="21" fillId="4" borderId="4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 textRotation="90"/>
    </xf>
    <xf numFmtId="0" fontId="24" fillId="4" borderId="9" xfId="0" applyFont="1" applyFill="1" applyBorder="1" applyAlignment="1">
      <alignment horizontal="center" vertical="center" textRotation="90"/>
    </xf>
    <xf numFmtId="0" fontId="24" fillId="4" borderId="6" xfId="0" applyFont="1" applyFill="1" applyBorder="1" applyAlignment="1">
      <alignment horizontal="center" vertical="center" textRotation="90"/>
    </xf>
    <xf numFmtId="0" fontId="12" fillId="6" borderId="1" xfId="0" applyFont="1" applyFill="1" applyBorder="1" applyAlignment="1">
      <alignment horizontal="center" vertical="center" textRotation="90" wrapText="1"/>
    </xf>
    <xf numFmtId="0" fontId="12" fillId="6" borderId="5" xfId="0" applyFont="1" applyFill="1" applyBorder="1" applyAlignment="1">
      <alignment horizontal="center" vertical="center" textRotation="90" wrapText="1"/>
    </xf>
    <xf numFmtId="0" fontId="13" fillId="6" borderId="1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textRotation="90"/>
    </xf>
    <xf numFmtId="0" fontId="18" fillId="5" borderId="9" xfId="0" applyFont="1" applyFill="1" applyBorder="1" applyAlignment="1">
      <alignment horizontal="center" vertical="center" textRotation="90"/>
    </xf>
    <xf numFmtId="0" fontId="18" fillId="5" borderId="6" xfId="0" applyFont="1" applyFill="1" applyBorder="1" applyAlignment="1">
      <alignment horizontal="center" vertical="center" textRotation="90"/>
    </xf>
    <xf numFmtId="0" fontId="24" fillId="5" borderId="5" xfId="0" applyFont="1" applyFill="1" applyBorder="1" applyAlignment="1">
      <alignment horizontal="center" vertical="center" textRotation="90"/>
    </xf>
    <xf numFmtId="0" fontId="24" fillId="5" borderId="9" xfId="0" applyFont="1" applyFill="1" applyBorder="1" applyAlignment="1">
      <alignment horizontal="center" vertical="center" textRotation="90"/>
    </xf>
    <xf numFmtId="0" fontId="24" fillId="5" borderId="6" xfId="0" applyFont="1" applyFill="1" applyBorder="1" applyAlignment="1">
      <alignment horizontal="center" vertical="center" textRotation="90"/>
    </xf>
    <xf numFmtId="0" fontId="14" fillId="0" borderId="11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textRotation="90" wrapText="1"/>
    </xf>
    <xf numFmtId="0" fontId="3" fillId="6" borderId="5" xfId="0" applyFont="1" applyFill="1" applyBorder="1" applyAlignment="1">
      <alignment horizontal="center" vertical="center" textRotation="90" wrapText="1"/>
    </xf>
    <xf numFmtId="0" fontId="24" fillId="5" borderId="2" xfId="0" applyFont="1" applyFill="1" applyBorder="1" applyAlignment="1">
      <alignment horizontal="center" vertical="center" textRotation="90"/>
    </xf>
    <xf numFmtId="0" fontId="16" fillId="5" borderId="14" xfId="0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 vertical="center"/>
    </xf>
    <xf numFmtId="0" fontId="0" fillId="4" borderId="1" xfId="0" applyFill="1" applyBorder="1"/>
    <xf numFmtId="0" fontId="3" fillId="6" borderId="9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0" fillId="0" borderId="9" xfId="0" applyBorder="1"/>
    <xf numFmtId="0" fontId="0" fillId="0" borderId="6" xfId="0" applyBorder="1"/>
    <xf numFmtId="0" fontId="0" fillId="5" borderId="1" xfId="0" applyFill="1" applyBorder="1"/>
    <xf numFmtId="0" fontId="0" fillId="0" borderId="1" xfId="0" applyBorder="1"/>
    <xf numFmtId="0" fontId="16" fillId="5" borderId="12" xfId="0" applyFont="1" applyFill="1" applyBorder="1" applyAlignment="1">
      <alignment horizontal="center" vertical="center"/>
    </xf>
    <xf numFmtId="0" fontId="0" fillId="5" borderId="10" xfId="0" applyFill="1" applyBorder="1"/>
    <xf numFmtId="0" fontId="24" fillId="0" borderId="6" xfId="0" applyFont="1" applyBorder="1" applyAlignment="1">
      <alignment horizontal="center" vertical="center" textRotation="90"/>
    </xf>
    <xf numFmtId="0" fontId="14" fillId="0" borderId="0" xfId="0" applyFont="1" applyBorder="1" applyAlignment="1">
      <alignment horizontal="center" vertical="center"/>
    </xf>
    <xf numFmtId="0" fontId="0" fillId="0" borderId="0" xfId="0" applyBorder="1"/>
    <xf numFmtId="0" fontId="16" fillId="4" borderId="6" xfId="0" applyFont="1" applyFill="1" applyBorder="1" applyAlignment="1">
      <alignment horizontal="center" vertical="center"/>
    </xf>
    <xf numFmtId="0" fontId="0" fillId="4" borderId="6" xfId="0" applyFill="1" applyBorder="1"/>
    <xf numFmtId="0" fontId="3" fillId="6" borderId="9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 textRotation="90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center" vertical="center"/>
    </xf>
    <xf numFmtId="0" fontId="24" fillId="4" borderId="17" xfId="0" applyFont="1" applyFill="1" applyBorder="1" applyAlignment="1">
      <alignment horizontal="center" vertical="center" textRotation="90"/>
    </xf>
    <xf numFmtId="0" fontId="24" fillId="4" borderId="12" xfId="0" applyFont="1" applyFill="1" applyBorder="1" applyAlignment="1">
      <alignment horizontal="center" vertical="center" textRotation="90"/>
    </xf>
    <xf numFmtId="0" fontId="18" fillId="4" borderId="5" xfId="0" applyFont="1" applyFill="1" applyBorder="1" applyAlignment="1">
      <alignment horizontal="center" vertical="center" textRotation="90"/>
    </xf>
    <xf numFmtId="0" fontId="18" fillId="4" borderId="9" xfId="0" applyFont="1" applyFill="1" applyBorder="1" applyAlignment="1">
      <alignment horizontal="center" vertical="center" textRotation="90"/>
    </xf>
    <xf numFmtId="0" fontId="18" fillId="4" borderId="6" xfId="0" applyFont="1" applyFill="1" applyBorder="1" applyAlignment="1">
      <alignment horizontal="center" vertical="center" textRotation="90"/>
    </xf>
    <xf numFmtId="0" fontId="21" fillId="5" borderId="2" xfId="0" applyFont="1" applyFill="1" applyBorder="1" applyAlignment="1">
      <alignment horizontal="left" vertical="center"/>
    </xf>
    <xf numFmtId="0" fontId="21" fillId="5" borderId="4" xfId="0" applyFont="1" applyFill="1" applyBorder="1" applyAlignment="1">
      <alignment horizontal="left" vertical="center"/>
    </xf>
    <xf numFmtId="0" fontId="24" fillId="0" borderId="1" xfId="0" applyFont="1" applyBorder="1" applyAlignment="1">
      <alignment horizontal="center" vertical="center" textRotation="90"/>
    </xf>
    <xf numFmtId="0" fontId="16" fillId="5" borderId="4" xfId="0" applyFont="1" applyFill="1" applyBorder="1" applyAlignment="1">
      <alignment horizontal="center" vertical="center"/>
    </xf>
    <xf numFmtId="0" fontId="0" fillId="0" borderId="10" xfId="0" applyBorder="1"/>
    <xf numFmtId="0" fontId="16" fillId="4" borderId="4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5" fillId="5" borderId="5" xfId="0" applyFont="1" applyFill="1" applyBorder="1" applyAlignment="1">
      <alignment horizontal="center" vertical="center" textRotation="90"/>
    </xf>
    <xf numFmtId="0" fontId="25" fillId="5" borderId="9" xfId="0" applyFont="1" applyFill="1" applyBorder="1" applyAlignment="1">
      <alignment horizontal="center" vertical="center" textRotation="90"/>
    </xf>
    <xf numFmtId="0" fontId="25" fillId="5" borderId="6" xfId="0" applyFont="1" applyFill="1" applyBorder="1" applyAlignment="1">
      <alignment horizontal="center" vertical="center" textRotation="90"/>
    </xf>
    <xf numFmtId="0" fontId="27" fillId="0" borderId="18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26</xdr:row>
      <xdr:rowOff>39687</xdr:rowOff>
    </xdr:from>
    <xdr:to>
      <xdr:col>7</xdr:col>
      <xdr:colOff>881062</xdr:colOff>
      <xdr:row>34</xdr:row>
      <xdr:rowOff>7937</xdr:rowOff>
    </xdr:to>
    <xdr:sp macro="" textlink="">
      <xdr:nvSpPr>
        <xdr:cNvPr id="2" name="Стрелка вниз 1"/>
        <xdr:cNvSpPr/>
      </xdr:nvSpPr>
      <xdr:spPr>
        <a:xfrm>
          <a:off x="4476749" y="5254625"/>
          <a:ext cx="595313" cy="1492250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2"/>
  <sheetViews>
    <sheetView zoomScale="120" zoomScaleNormal="120" workbookViewId="0">
      <pane ySplit="4" topLeftCell="A5" activePane="bottomLeft" state="frozen"/>
      <selection pane="bottomLeft" activeCell="E12" sqref="E12"/>
    </sheetView>
  </sheetViews>
  <sheetFormatPr defaultRowHeight="15"/>
  <cols>
    <col min="2" max="2" width="6" customWidth="1"/>
    <col min="3" max="3" width="1.42578125" customWidth="1"/>
    <col min="4" max="4" width="6.5703125" customWidth="1"/>
    <col min="5" max="5" width="8.28515625" customWidth="1"/>
    <col min="6" max="10" width="15.7109375" customWidth="1"/>
    <col min="11" max="14" width="7.7109375" customWidth="1"/>
  </cols>
  <sheetData>
    <row r="1" spans="1:14" ht="15" customHeight="1">
      <c r="A1" s="121" t="s">
        <v>80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ht="1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</row>
    <row r="3" spans="1:14">
      <c r="A3" s="125" t="s">
        <v>8</v>
      </c>
      <c r="B3" s="125"/>
      <c r="C3" s="125"/>
      <c r="D3" s="125" t="s">
        <v>9</v>
      </c>
      <c r="E3" s="126" t="s">
        <v>10</v>
      </c>
      <c r="F3" s="128" t="s">
        <v>64</v>
      </c>
      <c r="G3" s="128"/>
      <c r="H3" s="128"/>
      <c r="I3" s="128"/>
      <c r="J3" s="128"/>
      <c r="K3" s="123" t="s">
        <v>52</v>
      </c>
      <c r="L3" s="123"/>
      <c r="M3" s="123"/>
      <c r="N3" s="123"/>
    </row>
    <row r="4" spans="1:14" ht="33.75">
      <c r="A4" s="125"/>
      <c r="B4" s="125"/>
      <c r="C4" s="125"/>
      <c r="D4" s="125"/>
      <c r="E4" s="126"/>
      <c r="F4" s="52" t="s">
        <v>0</v>
      </c>
      <c r="G4" s="52" t="s">
        <v>1</v>
      </c>
      <c r="H4" s="53" t="s">
        <v>2</v>
      </c>
      <c r="I4" s="52" t="s">
        <v>3</v>
      </c>
      <c r="J4" s="74" t="s">
        <v>4</v>
      </c>
      <c r="K4" s="52" t="s">
        <v>5</v>
      </c>
      <c r="L4" s="52" t="s">
        <v>6</v>
      </c>
      <c r="M4" s="52" t="s">
        <v>7</v>
      </c>
      <c r="N4" s="52" t="s">
        <v>12</v>
      </c>
    </row>
    <row r="5" spans="1:14" ht="15.75">
      <c r="A5" s="116" t="s">
        <v>46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4">
      <c r="A6" s="119" t="s">
        <v>51</v>
      </c>
      <c r="B6" s="119"/>
      <c r="C6" s="119"/>
      <c r="D6" s="28">
        <f>'СПОРТШКОЛА № 1'!C157</f>
        <v>13</v>
      </c>
      <c r="E6" s="21">
        <f>'СПОРТШКОЛА № 1'!D157</f>
        <v>469</v>
      </c>
      <c r="F6" s="20" t="e">
        <f>'СПОРТШКОЛА № 1'!#REF!</f>
        <v>#REF!</v>
      </c>
      <c r="G6" s="20" t="e">
        <f>'СПОРТШКОЛА № 1'!#REF!</f>
        <v>#REF!</v>
      </c>
      <c r="H6" s="92" t="e">
        <f>'СПОРТШКОЛА № 1'!#REF!</f>
        <v>#REF!</v>
      </c>
      <c r="I6" s="20" t="e">
        <f>'СПОРТШКОЛА № 1'!#REF!</f>
        <v>#REF!</v>
      </c>
      <c r="J6" s="93" t="e">
        <f>SUM(F6:I6)</f>
        <v>#REF!</v>
      </c>
      <c r="K6" s="21">
        <f>'СПОРТШКОЛА № 1'!E157</f>
        <v>0</v>
      </c>
      <c r="L6" s="21">
        <f>'СПОРТШКОЛА № 1'!F157</f>
        <v>0</v>
      </c>
      <c r="M6" s="21">
        <f>'СПОРТШКОЛА № 1'!G157</f>
        <v>0</v>
      </c>
      <c r="N6" s="94">
        <f>SUM(K6:M6)</f>
        <v>0</v>
      </c>
    </row>
    <row r="7" spans="1:14">
      <c r="A7" s="119" t="s">
        <v>39</v>
      </c>
      <c r="B7" s="119"/>
      <c r="C7" s="119"/>
      <c r="D7" s="28">
        <f>'СПОРТШКОЛА № 1'!C158</f>
        <v>11</v>
      </c>
      <c r="E7" s="21">
        <f>'СПОРТШКОЛА № 1'!D158</f>
        <v>118</v>
      </c>
      <c r="F7" s="20" t="e">
        <f>'СПОРТШКОЛА № 1'!#REF!</f>
        <v>#REF!</v>
      </c>
      <c r="G7" s="20" t="e">
        <f>'СПОРТШКОЛА № 1'!#REF!</f>
        <v>#REF!</v>
      </c>
      <c r="H7" s="92" t="e">
        <f>'СПОРТШКОЛА № 1'!#REF!</f>
        <v>#REF!</v>
      </c>
      <c r="I7" s="20" t="e">
        <f>'СПОРТШКОЛА № 1'!#REF!</f>
        <v>#REF!</v>
      </c>
      <c r="J7" s="93" t="e">
        <f>SUM(F7:I7)</f>
        <v>#REF!</v>
      </c>
      <c r="K7" s="21">
        <f>'СПОРТШКОЛА № 1'!E158</f>
        <v>5</v>
      </c>
      <c r="L7" s="21">
        <f>'СПОРТШКОЛА № 1'!F158</f>
        <v>9</v>
      </c>
      <c r="M7" s="21">
        <f>'СПОРТШКОЛА № 1'!G158</f>
        <v>7</v>
      </c>
      <c r="N7" s="94">
        <f>SUM(K7:M7)</f>
        <v>21</v>
      </c>
    </row>
    <row r="8" spans="1:14">
      <c r="A8" s="114" t="s">
        <v>4</v>
      </c>
      <c r="B8" s="114"/>
      <c r="C8" s="114"/>
      <c r="D8" s="16">
        <f t="shared" ref="D8:J8" si="0">SUM(D6:D7)</f>
        <v>24</v>
      </c>
      <c r="E8" s="23">
        <f t="shared" si="0"/>
        <v>587</v>
      </c>
      <c r="F8" s="22" t="e">
        <f t="shared" si="0"/>
        <v>#REF!</v>
      </c>
      <c r="G8" s="22" t="e">
        <f t="shared" si="0"/>
        <v>#REF!</v>
      </c>
      <c r="H8" s="95" t="e">
        <f t="shared" si="0"/>
        <v>#REF!</v>
      </c>
      <c r="I8" s="22" t="e">
        <f t="shared" si="0"/>
        <v>#REF!</v>
      </c>
      <c r="J8" s="95" t="e">
        <f t="shared" si="0"/>
        <v>#REF!</v>
      </c>
      <c r="K8" s="23">
        <f>SUM(K6:K7)</f>
        <v>5</v>
      </c>
      <c r="L8" s="23">
        <f>SUM(L6:L7)</f>
        <v>9</v>
      </c>
      <c r="M8" s="23">
        <f>SUM(M6:M7)</f>
        <v>7</v>
      </c>
      <c r="N8" s="23">
        <f>SUM(N6:N7)</f>
        <v>21</v>
      </c>
    </row>
    <row r="9" spans="1:14" ht="15.75">
      <c r="A9" s="117" t="s">
        <v>45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>
      <c r="A10" s="118" t="s">
        <v>51</v>
      </c>
      <c r="B10" s="118"/>
      <c r="C10" s="118"/>
      <c r="D10" s="86" t="e">
        <f>'СПОРТШКОЛА № 2'!C154+#REF!</f>
        <v>#REF!</v>
      </c>
      <c r="E10" s="25" t="e">
        <f>'СПОРТШКОЛА № 2'!D154+#REF!</f>
        <v>#REF!</v>
      </c>
      <c r="F10" s="24" t="e">
        <f>'СПОРТШКОЛА № 2'!#REF!+#REF!</f>
        <v>#REF!</v>
      </c>
      <c r="G10" s="24" t="e">
        <f>'СПОРТШКОЛА № 2'!#REF!</f>
        <v>#REF!</v>
      </c>
      <c r="H10" s="96" t="e">
        <f>'СПОРТШКОЛА № 2'!#REF!</f>
        <v>#REF!</v>
      </c>
      <c r="I10" s="24" t="e">
        <f>'СПОРТШКОЛА № 2'!#REF!</f>
        <v>#REF!</v>
      </c>
      <c r="J10" s="97" t="e">
        <f>SUM(F10:I10)</f>
        <v>#REF!</v>
      </c>
      <c r="K10" s="25">
        <f>'СПОРТШКОЛА № 2'!E154</f>
        <v>15</v>
      </c>
      <c r="L10" s="25">
        <f>'СПОРТШКОЛА № 2'!F154</f>
        <v>27</v>
      </c>
      <c r="M10" s="25">
        <f>'СПОРТШКОЛА № 2'!G154</f>
        <v>17</v>
      </c>
      <c r="N10" s="98">
        <f>SUM(K10:M10)</f>
        <v>59</v>
      </c>
    </row>
    <row r="11" spans="1:14">
      <c r="A11" s="118" t="s">
        <v>39</v>
      </c>
      <c r="B11" s="118"/>
      <c r="C11" s="118"/>
      <c r="D11" s="86">
        <f>'СПОРТШКОЛА № 2'!C155</f>
        <v>28</v>
      </c>
      <c r="E11" s="25">
        <f>'СПОРТШКОЛА № 2'!D155</f>
        <v>238</v>
      </c>
      <c r="F11" s="24" t="e">
        <f>'СПОРТШКОЛА № 2'!#REF!</f>
        <v>#REF!</v>
      </c>
      <c r="G11" s="24" t="e">
        <f>'СПОРТШКОЛА № 2'!#REF!</f>
        <v>#REF!</v>
      </c>
      <c r="H11" s="96" t="e">
        <f>'СПОРТШКОЛА № 2'!#REF!</f>
        <v>#REF!</v>
      </c>
      <c r="I11" s="24" t="e">
        <f>'СПОРТШКОЛА № 2'!#REF!</f>
        <v>#REF!</v>
      </c>
      <c r="J11" s="97" t="e">
        <f>SUM(F11:I11)</f>
        <v>#REF!</v>
      </c>
      <c r="K11" s="25">
        <f>'СПОРТШКОЛА № 2'!E155</f>
        <v>51</v>
      </c>
      <c r="L11" s="25">
        <f>'СПОРТШКОЛА № 2'!F155</f>
        <v>35</v>
      </c>
      <c r="M11" s="25">
        <f>'СПОРТШКОЛА № 2'!G155</f>
        <v>44</v>
      </c>
      <c r="N11" s="98">
        <f>SUM(K11:M11)</f>
        <v>130</v>
      </c>
    </row>
    <row r="12" spans="1:14">
      <c r="A12" s="113" t="s">
        <v>4</v>
      </c>
      <c r="B12" s="113"/>
      <c r="C12" s="113"/>
      <c r="D12" s="37" t="e">
        <f t="shared" ref="D12:N12" si="1">SUM(D10:D11)</f>
        <v>#REF!</v>
      </c>
      <c r="E12" s="27" t="e">
        <f t="shared" si="1"/>
        <v>#REF!</v>
      </c>
      <c r="F12" s="26" t="e">
        <f t="shared" si="1"/>
        <v>#REF!</v>
      </c>
      <c r="G12" s="26" t="e">
        <f t="shared" si="1"/>
        <v>#REF!</v>
      </c>
      <c r="H12" s="99" t="e">
        <f t="shared" si="1"/>
        <v>#REF!</v>
      </c>
      <c r="I12" s="26" t="e">
        <f t="shared" si="1"/>
        <v>#REF!</v>
      </c>
      <c r="J12" s="99" t="e">
        <f t="shared" si="1"/>
        <v>#REF!</v>
      </c>
      <c r="K12" s="27">
        <f t="shared" si="1"/>
        <v>66</v>
      </c>
      <c r="L12" s="27">
        <f t="shared" si="1"/>
        <v>62</v>
      </c>
      <c r="M12" s="27">
        <f t="shared" si="1"/>
        <v>61</v>
      </c>
      <c r="N12" s="27">
        <f t="shared" si="1"/>
        <v>189</v>
      </c>
    </row>
    <row r="13" spans="1:14" ht="15.75">
      <c r="A13" s="116" t="s">
        <v>47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</row>
    <row r="14" spans="1:14">
      <c r="A14" s="119" t="s">
        <v>51</v>
      </c>
      <c r="B14" s="119"/>
      <c r="C14" s="119"/>
      <c r="D14" s="28">
        <f>'СПОРТШКОЛА "Олимп"'!C172</f>
        <v>15</v>
      </c>
      <c r="E14" s="21">
        <f>'СПОРТШКОЛА "Олимп"'!D172</f>
        <v>1184</v>
      </c>
      <c r="F14" s="20" t="e">
        <f>'СПОРТШКОЛА "Олимп"'!#REF!</f>
        <v>#REF!</v>
      </c>
      <c r="G14" s="20" t="e">
        <f>'СПОРТШКОЛА "Олимп"'!#REF!</f>
        <v>#REF!</v>
      </c>
      <c r="H14" s="92" t="e">
        <f>'СПОРТШКОЛА "Олимп"'!#REF!</f>
        <v>#REF!</v>
      </c>
      <c r="I14" s="20" t="e">
        <f>'СПОРТШКОЛА "Олимп"'!#REF!</f>
        <v>#REF!</v>
      </c>
      <c r="J14" s="93" t="e">
        <f>SUM(F14:I14)</f>
        <v>#REF!</v>
      </c>
      <c r="K14" s="21">
        <f>'СПОРТШКОЛА "Олимп"'!E172</f>
        <v>0</v>
      </c>
      <c r="L14" s="21">
        <f>'СПОРТШКОЛА "Олимп"'!F172</f>
        <v>0</v>
      </c>
      <c r="M14" s="21">
        <f>'СПОРТШКОЛА "Олимп"'!G172</f>
        <v>0</v>
      </c>
      <c r="N14" s="94">
        <f>SUM(K14:M14)</f>
        <v>0</v>
      </c>
    </row>
    <row r="15" spans="1:14">
      <c r="A15" s="119" t="s">
        <v>39</v>
      </c>
      <c r="B15" s="119"/>
      <c r="C15" s="119"/>
      <c r="D15" s="28">
        <f>'СПОРТШКОЛА "Олимп"'!C173</f>
        <v>9</v>
      </c>
      <c r="E15" s="21">
        <f>'СПОРТШКОЛА "Олимп"'!D173</f>
        <v>115</v>
      </c>
      <c r="F15" s="20" t="e">
        <f>'СПОРТШКОЛА "Олимп"'!#REF!</f>
        <v>#REF!</v>
      </c>
      <c r="G15" s="20" t="e">
        <f>'СПОРТШКОЛА "Олимп"'!#REF!</f>
        <v>#REF!</v>
      </c>
      <c r="H15" s="92" t="e">
        <f>'СПОРТШКОЛА "Олимп"'!#REF!</f>
        <v>#REF!</v>
      </c>
      <c r="I15" s="20" t="e">
        <f>'СПОРТШКОЛА "Олимп"'!#REF!</f>
        <v>#REF!</v>
      </c>
      <c r="J15" s="93" t="e">
        <f>SUM(F15:I15)</f>
        <v>#REF!</v>
      </c>
      <c r="K15" s="21">
        <f>'СПОРТШКОЛА "Олимп"'!E173</f>
        <v>23</v>
      </c>
      <c r="L15" s="21">
        <f>'СПОРТШКОЛА "Олимп"'!F173</f>
        <v>24</v>
      </c>
      <c r="M15" s="21">
        <f>'СПОРТШКОЛА "Олимп"'!G173</f>
        <v>28</v>
      </c>
      <c r="N15" s="94">
        <f>SUM(K15:M15)</f>
        <v>75</v>
      </c>
    </row>
    <row r="16" spans="1:14">
      <c r="A16" s="114" t="s">
        <v>4</v>
      </c>
      <c r="B16" s="114"/>
      <c r="C16" s="114"/>
      <c r="D16" s="16">
        <f t="shared" ref="D16:N16" si="2">SUM(D14:D15)</f>
        <v>24</v>
      </c>
      <c r="E16" s="23">
        <f t="shared" si="2"/>
        <v>1299</v>
      </c>
      <c r="F16" s="22" t="e">
        <f t="shared" si="2"/>
        <v>#REF!</v>
      </c>
      <c r="G16" s="22" t="e">
        <f t="shared" si="2"/>
        <v>#REF!</v>
      </c>
      <c r="H16" s="95" t="e">
        <f t="shared" si="2"/>
        <v>#REF!</v>
      </c>
      <c r="I16" s="22" t="e">
        <f t="shared" si="2"/>
        <v>#REF!</v>
      </c>
      <c r="J16" s="95" t="e">
        <f t="shared" si="2"/>
        <v>#REF!</v>
      </c>
      <c r="K16" s="23">
        <f t="shared" si="2"/>
        <v>23</v>
      </c>
      <c r="L16" s="23">
        <f t="shared" si="2"/>
        <v>24</v>
      </c>
      <c r="M16" s="23">
        <f t="shared" si="2"/>
        <v>28</v>
      </c>
      <c r="N16" s="23">
        <f t="shared" si="2"/>
        <v>75</v>
      </c>
    </row>
    <row r="17" spans="1:14" ht="15.75">
      <c r="A17" s="117" t="s">
        <v>53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</row>
    <row r="18" spans="1:14">
      <c r="A18" s="120" t="s">
        <v>37</v>
      </c>
      <c r="B18" s="120"/>
      <c r="C18" s="120"/>
      <c r="D18" s="86" t="e">
        <f>#REF!</f>
        <v>#REF!</v>
      </c>
      <c r="E18" s="25" t="e">
        <f>#REF!</f>
        <v>#REF!</v>
      </c>
      <c r="F18" s="24" t="e">
        <f>#REF!</f>
        <v>#REF!</v>
      </c>
      <c r="G18" s="24" t="e">
        <f>#REF!</f>
        <v>#REF!</v>
      </c>
      <c r="H18" s="96" t="e">
        <f>#REF!</f>
        <v>#REF!</v>
      </c>
      <c r="I18" s="24" t="e">
        <f>#REF!</f>
        <v>#REF!</v>
      </c>
      <c r="J18" s="97" t="e">
        <f>SUM(F18:I18)</f>
        <v>#REF!</v>
      </c>
      <c r="K18" s="25" t="e">
        <f>#REF!</f>
        <v>#REF!</v>
      </c>
      <c r="L18" s="25" t="e">
        <f>#REF!</f>
        <v>#REF!</v>
      </c>
      <c r="M18" s="25" t="e">
        <f>#REF!</f>
        <v>#REF!</v>
      </c>
      <c r="N18" s="98" t="e">
        <f>SUM(K18:M18)</f>
        <v>#REF!</v>
      </c>
    </row>
    <row r="19" spans="1:14">
      <c r="A19" s="120" t="s">
        <v>39</v>
      </c>
      <c r="B19" s="120"/>
      <c r="C19" s="120"/>
      <c r="D19" s="86" t="e">
        <f>#REF!</f>
        <v>#REF!</v>
      </c>
      <c r="E19" s="25" t="e">
        <f>#REF!</f>
        <v>#REF!</v>
      </c>
      <c r="F19" s="24" t="e">
        <f>#REF!</f>
        <v>#REF!</v>
      </c>
      <c r="G19" s="24" t="e">
        <f>#REF!</f>
        <v>#REF!</v>
      </c>
      <c r="H19" s="96" t="e">
        <f>#REF!</f>
        <v>#REF!</v>
      </c>
      <c r="I19" s="24" t="e">
        <f>#REF!</f>
        <v>#REF!</v>
      </c>
      <c r="J19" s="97" t="e">
        <f>SUM(F19:I19)</f>
        <v>#REF!</v>
      </c>
      <c r="K19" s="25" t="e">
        <f>#REF!</f>
        <v>#REF!</v>
      </c>
      <c r="L19" s="25" t="e">
        <f>#REF!</f>
        <v>#REF!</v>
      </c>
      <c r="M19" s="25" t="e">
        <f>#REF!</f>
        <v>#REF!</v>
      </c>
      <c r="N19" s="98" t="e">
        <f>SUM(K19:M19)</f>
        <v>#REF!</v>
      </c>
    </row>
    <row r="20" spans="1:14">
      <c r="A20" s="113" t="s">
        <v>4</v>
      </c>
      <c r="B20" s="113"/>
      <c r="C20" s="113"/>
      <c r="D20" s="37" t="e">
        <f t="shared" ref="D20:N20" si="3">SUM(D18:D19)</f>
        <v>#REF!</v>
      </c>
      <c r="E20" s="27" t="e">
        <f t="shared" si="3"/>
        <v>#REF!</v>
      </c>
      <c r="F20" s="26" t="e">
        <f t="shared" si="3"/>
        <v>#REF!</v>
      </c>
      <c r="G20" s="26" t="e">
        <f t="shared" si="3"/>
        <v>#REF!</v>
      </c>
      <c r="H20" s="99" t="e">
        <f t="shared" si="3"/>
        <v>#REF!</v>
      </c>
      <c r="I20" s="26" t="e">
        <f t="shared" si="3"/>
        <v>#REF!</v>
      </c>
      <c r="J20" s="99" t="e">
        <f t="shared" si="3"/>
        <v>#REF!</v>
      </c>
      <c r="K20" s="27" t="e">
        <f t="shared" si="3"/>
        <v>#REF!</v>
      </c>
      <c r="L20" s="27" t="e">
        <f t="shared" si="3"/>
        <v>#REF!</v>
      </c>
      <c r="M20" s="27" t="e">
        <f t="shared" si="3"/>
        <v>#REF!</v>
      </c>
      <c r="N20" s="27" t="e">
        <f t="shared" si="3"/>
        <v>#REF!</v>
      </c>
    </row>
    <row r="21" spans="1:14">
      <c r="A21" s="115" t="s">
        <v>44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</row>
    <row r="22" spans="1:14">
      <c r="A22" s="127" t="s">
        <v>37</v>
      </c>
      <c r="B22" s="127"/>
      <c r="C22" s="127"/>
      <c r="D22" s="6" t="e">
        <f t="shared" ref="D22:I23" si="4">D6+D10+D14+D18</f>
        <v>#REF!</v>
      </c>
      <c r="E22" s="6" t="e">
        <f t="shared" si="4"/>
        <v>#REF!</v>
      </c>
      <c r="F22" s="7" t="e">
        <f t="shared" si="4"/>
        <v>#REF!</v>
      </c>
      <c r="G22" s="7" t="e">
        <f t="shared" si="4"/>
        <v>#REF!</v>
      </c>
      <c r="H22" s="7" t="e">
        <f t="shared" si="4"/>
        <v>#REF!</v>
      </c>
      <c r="I22" s="7" t="e">
        <f t="shared" si="4"/>
        <v>#REF!</v>
      </c>
      <c r="J22" s="100" t="e">
        <f>SUM(F22:I22)</f>
        <v>#REF!</v>
      </c>
      <c r="K22" s="28">
        <f>'СПОРТШКОЛА № 1'!E157+'СПОРТШКОЛА № 2'!E154+'СПОРТШКОЛА "Олимп"'!E172</f>
        <v>15</v>
      </c>
      <c r="L22" s="28">
        <f>'СПОРТШКОЛА № 1'!F157+'СПОРТШКОЛА № 2'!F154+'СПОРТШКОЛА "Олимп"'!F172</f>
        <v>27</v>
      </c>
      <c r="M22" s="28">
        <f>'СПОРТШКОЛА № 1'!G157+'СПОРТШКОЛА № 2'!G154+'СПОРТШКОЛА "Олимп"'!G172</f>
        <v>17</v>
      </c>
      <c r="N22" s="101">
        <f>SUM(K22:M22)</f>
        <v>59</v>
      </c>
    </row>
    <row r="23" spans="1:14">
      <c r="A23" s="127" t="s">
        <v>39</v>
      </c>
      <c r="B23" s="127"/>
      <c r="C23" s="127"/>
      <c r="D23" s="6" t="e">
        <f t="shared" si="4"/>
        <v>#REF!</v>
      </c>
      <c r="E23" s="6" t="e">
        <f t="shared" si="4"/>
        <v>#REF!</v>
      </c>
      <c r="F23" s="7" t="e">
        <f t="shared" si="4"/>
        <v>#REF!</v>
      </c>
      <c r="G23" s="7" t="e">
        <f t="shared" si="4"/>
        <v>#REF!</v>
      </c>
      <c r="H23" s="7" t="e">
        <f t="shared" si="4"/>
        <v>#REF!</v>
      </c>
      <c r="I23" s="7" t="e">
        <f t="shared" si="4"/>
        <v>#REF!</v>
      </c>
      <c r="J23" s="100" t="e">
        <f>SUM(F23:I23)</f>
        <v>#REF!</v>
      </c>
      <c r="K23" s="28">
        <f>'СПОРТШКОЛА № 1'!E158+'СПОРТШКОЛА № 2'!E155+'СПОРТШКОЛА "Олимп"'!E173</f>
        <v>79</v>
      </c>
      <c r="L23" s="28">
        <f>'СПОРТШКОЛА № 1'!F158+'СПОРТШКОЛА № 2'!F155+'СПОРТШКОЛА "Олимп"'!F173</f>
        <v>68</v>
      </c>
      <c r="M23" s="28">
        <f>'СПОРТШКОЛА № 1'!G158+'СПОРТШКОЛА № 2'!G155+'СПОРТШКОЛА "Олимп"'!G173</f>
        <v>79</v>
      </c>
      <c r="N23" s="101">
        <f>SUM(K23:M23)</f>
        <v>226</v>
      </c>
    </row>
    <row r="24" spans="1:14">
      <c r="A24" s="124" t="s">
        <v>4</v>
      </c>
      <c r="B24" s="124"/>
      <c r="C24" s="124"/>
      <c r="D24" s="102" t="e">
        <f>SUM(D22:D23)</f>
        <v>#REF!</v>
      </c>
      <c r="E24" s="102" t="e">
        <f t="shared" ref="E24:N24" si="5">SUM(E22:E23)</f>
        <v>#REF!</v>
      </c>
      <c r="F24" s="103" t="e">
        <f t="shared" si="5"/>
        <v>#REF!</v>
      </c>
      <c r="G24" s="103" t="e">
        <f t="shared" si="5"/>
        <v>#REF!</v>
      </c>
      <c r="H24" s="103" t="e">
        <f t="shared" si="5"/>
        <v>#REF!</v>
      </c>
      <c r="I24" s="103" t="e">
        <f t="shared" si="5"/>
        <v>#REF!</v>
      </c>
      <c r="J24" s="103" t="e">
        <f t="shared" si="5"/>
        <v>#REF!</v>
      </c>
      <c r="K24" s="105">
        <f>SUM(K22:K23)</f>
        <v>94</v>
      </c>
      <c r="L24" s="105">
        <f t="shared" si="5"/>
        <v>95</v>
      </c>
      <c r="M24" s="105">
        <f t="shared" si="5"/>
        <v>96</v>
      </c>
      <c r="N24" s="105">
        <f t="shared" si="5"/>
        <v>285</v>
      </c>
    </row>
    <row r="25" spans="1:14">
      <c r="A25" s="108"/>
      <c r="B25" s="108"/>
      <c r="C25" s="108"/>
      <c r="D25" s="109"/>
      <c r="E25" s="109"/>
      <c r="F25" s="110"/>
      <c r="G25" s="110"/>
      <c r="H25" s="110"/>
      <c r="I25" s="110"/>
      <c r="J25" s="110"/>
      <c r="K25" s="111"/>
      <c r="L25" s="111"/>
      <c r="M25" s="111"/>
      <c r="N25" s="111"/>
    </row>
    <row r="27" spans="1:14">
      <c r="H27" s="129"/>
    </row>
    <row r="28" spans="1:14">
      <c r="H28" s="129"/>
    </row>
    <row r="29" spans="1:14">
      <c r="H29" s="129"/>
    </row>
    <row r="30" spans="1:14">
      <c r="H30" s="129"/>
    </row>
    <row r="31" spans="1:14">
      <c r="H31" s="129"/>
    </row>
    <row r="32" spans="1:14">
      <c r="H32" s="129"/>
    </row>
    <row r="33" spans="1:14">
      <c r="H33" s="129"/>
    </row>
    <row r="34" spans="1:14">
      <c r="H34" s="129"/>
    </row>
    <row r="35" spans="1:14" ht="15" customHeight="1">
      <c r="A35" s="122" t="s">
        <v>54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</row>
    <row r="36" spans="1:14" ht="15" customHeight="1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</row>
    <row r="37" spans="1:14">
      <c r="A37" s="140"/>
      <c r="B37" s="140"/>
      <c r="C37" s="140"/>
      <c r="D37" s="1"/>
      <c r="E37" s="1"/>
      <c r="F37" s="1"/>
      <c r="G37" s="1"/>
      <c r="H37" s="1"/>
      <c r="I37" s="1"/>
      <c r="K37" s="1"/>
      <c r="L37" s="1"/>
      <c r="M37" s="1"/>
      <c r="N37" s="1"/>
    </row>
    <row r="38" spans="1:14">
      <c r="A38" s="131" t="s">
        <v>8</v>
      </c>
      <c r="B38" s="131"/>
      <c r="C38" s="131"/>
      <c r="D38" s="131" t="s">
        <v>9</v>
      </c>
      <c r="E38" s="132" t="s">
        <v>10</v>
      </c>
      <c r="F38" s="133" t="s">
        <v>63</v>
      </c>
      <c r="G38" s="133"/>
      <c r="H38" s="133"/>
      <c r="I38" s="133"/>
      <c r="J38" s="133"/>
      <c r="K38" s="123" t="s">
        <v>52</v>
      </c>
      <c r="L38" s="123"/>
      <c r="M38" s="123"/>
      <c r="N38" s="123"/>
    </row>
    <row r="39" spans="1:14" ht="22.5">
      <c r="A39" s="131"/>
      <c r="B39" s="131"/>
      <c r="C39" s="131"/>
      <c r="D39" s="131"/>
      <c r="E39" s="132"/>
      <c r="F39" s="3" t="s">
        <v>0</v>
      </c>
      <c r="G39" s="134" t="s">
        <v>2</v>
      </c>
      <c r="H39" s="135"/>
      <c r="I39" s="3" t="s">
        <v>11</v>
      </c>
      <c r="J39" s="88" t="s">
        <v>4</v>
      </c>
      <c r="K39" s="3" t="s">
        <v>5</v>
      </c>
      <c r="L39" s="3" t="s">
        <v>6</v>
      </c>
      <c r="M39" s="3" t="s">
        <v>7</v>
      </c>
      <c r="N39" s="3" t="s">
        <v>12</v>
      </c>
    </row>
    <row r="40" spans="1:14">
      <c r="A40" s="120" t="s">
        <v>37</v>
      </c>
      <c r="B40" s="120"/>
      <c r="C40" s="120"/>
      <c r="D40" s="10" t="e">
        <f>#REF!</f>
        <v>#REF!</v>
      </c>
      <c r="E40" s="10" t="e">
        <f>#REF!</f>
        <v>#REF!</v>
      </c>
      <c r="F40" s="11" t="e">
        <f>#REF!</f>
        <v>#REF!</v>
      </c>
      <c r="G40" s="136" t="e">
        <f>#REF!</f>
        <v>#REF!</v>
      </c>
      <c r="H40" s="137"/>
      <c r="I40" s="11" t="e">
        <f>#REF!</f>
        <v>#REF!</v>
      </c>
      <c r="J40" s="87" t="e">
        <f>SUM(F40:I40)</f>
        <v>#REF!</v>
      </c>
      <c r="K40" s="86" t="e">
        <f>#REF!</f>
        <v>#REF!</v>
      </c>
      <c r="L40" s="86" t="e">
        <f>#REF!</f>
        <v>#REF!</v>
      </c>
      <c r="M40" s="86" t="e">
        <f>#REF!</f>
        <v>#REF!</v>
      </c>
      <c r="N40" s="91" t="e">
        <f>SUM(K40:M40)</f>
        <v>#REF!</v>
      </c>
    </row>
    <row r="41" spans="1:14">
      <c r="A41" s="120" t="s">
        <v>39</v>
      </c>
      <c r="B41" s="120"/>
      <c r="C41" s="120"/>
      <c r="D41" s="10" t="e">
        <f>#REF!</f>
        <v>#REF!</v>
      </c>
      <c r="E41" s="10" t="e">
        <f>#REF!</f>
        <v>#REF!</v>
      </c>
      <c r="F41" s="11" t="e">
        <f>#REF!</f>
        <v>#REF!</v>
      </c>
      <c r="G41" s="136" t="e">
        <f>#REF!</f>
        <v>#REF!</v>
      </c>
      <c r="H41" s="137"/>
      <c r="I41" s="11" t="e">
        <f>#REF!</f>
        <v>#REF!</v>
      </c>
      <c r="J41" s="87" t="e">
        <f>SUM(F41:I41)</f>
        <v>#REF!</v>
      </c>
      <c r="K41" s="86" t="e">
        <f>#REF!</f>
        <v>#REF!</v>
      </c>
      <c r="L41" s="86" t="e">
        <f>#REF!</f>
        <v>#REF!</v>
      </c>
      <c r="M41" s="86" t="e">
        <f>#REF!</f>
        <v>#REF!</v>
      </c>
      <c r="N41" s="91" t="e">
        <f>SUM(K41:M41)</f>
        <v>#REF!</v>
      </c>
    </row>
    <row r="42" spans="1:14">
      <c r="A42" s="130" t="s">
        <v>4</v>
      </c>
      <c r="B42" s="130"/>
      <c r="C42" s="130"/>
      <c r="D42" s="89" t="e">
        <f>SUM(D40:D41)</f>
        <v>#REF!</v>
      </c>
      <c r="E42" s="89" t="e">
        <f t="shared" ref="E42:N42" si="6">SUM(E40:E41)</f>
        <v>#REF!</v>
      </c>
      <c r="F42" s="90" t="e">
        <f t="shared" si="6"/>
        <v>#REF!</v>
      </c>
      <c r="G42" s="138">
        <f>SUM(H40:H41)</f>
        <v>0</v>
      </c>
      <c r="H42" s="139"/>
      <c r="I42" s="90" t="e">
        <f t="shared" si="6"/>
        <v>#REF!</v>
      </c>
      <c r="J42" s="90" t="e">
        <f t="shared" si="6"/>
        <v>#REF!</v>
      </c>
      <c r="K42" s="106" t="e">
        <f t="shared" si="6"/>
        <v>#REF!</v>
      </c>
      <c r="L42" s="106" t="e">
        <f t="shared" si="6"/>
        <v>#REF!</v>
      </c>
      <c r="M42" s="106" t="e">
        <f t="shared" si="6"/>
        <v>#REF!</v>
      </c>
      <c r="N42" s="106" t="e">
        <f t="shared" si="6"/>
        <v>#REF!</v>
      </c>
    </row>
    <row r="43" spans="1:14">
      <c r="K43" s="1"/>
      <c r="L43" s="1"/>
      <c r="M43" s="1"/>
      <c r="N43" s="1"/>
    </row>
    <row r="44" spans="1:14">
      <c r="A44" s="1"/>
      <c r="B44" s="121" t="s">
        <v>55</v>
      </c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"/>
    </row>
    <row r="45" spans="1:14">
      <c r="A45" s="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"/>
    </row>
    <row r="46" spans="1:14">
      <c r="A46" s="140"/>
      <c r="B46" s="140"/>
      <c r="C46" s="140"/>
      <c r="D46" s="1"/>
      <c r="E46" s="1"/>
      <c r="F46" s="1"/>
      <c r="G46" s="1"/>
      <c r="H46" s="1"/>
      <c r="I46" s="1"/>
      <c r="K46" s="1"/>
      <c r="L46" s="1"/>
      <c r="M46" s="1"/>
      <c r="N46" s="1"/>
    </row>
    <row r="47" spans="1:14">
      <c r="A47" s="131" t="s">
        <v>8</v>
      </c>
      <c r="B47" s="131"/>
      <c r="C47" s="131"/>
      <c r="D47" s="131" t="s">
        <v>9</v>
      </c>
      <c r="E47" s="132" t="s">
        <v>10</v>
      </c>
      <c r="F47" s="133" t="s">
        <v>64</v>
      </c>
      <c r="G47" s="133"/>
      <c r="H47" s="133"/>
      <c r="I47" s="133"/>
      <c r="J47" s="133"/>
      <c r="K47" s="123" t="s">
        <v>52</v>
      </c>
      <c r="L47" s="123"/>
      <c r="M47" s="123"/>
      <c r="N47" s="123"/>
    </row>
    <row r="48" spans="1:14" ht="45">
      <c r="A48" s="131"/>
      <c r="B48" s="131"/>
      <c r="C48" s="131"/>
      <c r="D48" s="131"/>
      <c r="E48" s="132"/>
      <c r="F48" s="3" t="s">
        <v>0</v>
      </c>
      <c r="G48" s="3" t="s">
        <v>1</v>
      </c>
      <c r="H48" s="4" t="s">
        <v>2</v>
      </c>
      <c r="I48" s="3" t="s">
        <v>75</v>
      </c>
      <c r="J48" s="88" t="s">
        <v>4</v>
      </c>
      <c r="K48" s="3" t="s">
        <v>5</v>
      </c>
      <c r="L48" s="3" t="s">
        <v>6</v>
      </c>
      <c r="M48" s="3" t="s">
        <v>7</v>
      </c>
      <c r="N48" s="3" t="s">
        <v>12</v>
      </c>
    </row>
    <row r="49" spans="1:14">
      <c r="A49" s="120" t="s">
        <v>38</v>
      </c>
      <c r="B49" s="120"/>
      <c r="C49" s="120"/>
      <c r="D49" s="10" t="e">
        <f>D22+D40</f>
        <v>#REF!</v>
      </c>
      <c r="E49" s="10" t="e">
        <f t="shared" ref="E49:N49" si="7">E22+E40</f>
        <v>#REF!</v>
      </c>
      <c r="F49" s="11" t="e">
        <f t="shared" si="7"/>
        <v>#REF!</v>
      </c>
      <c r="G49" s="11" t="e">
        <f>G22</f>
        <v>#REF!</v>
      </c>
      <c r="H49" s="11" t="e">
        <f>H22+G40</f>
        <v>#REF!</v>
      </c>
      <c r="I49" s="11" t="e">
        <f t="shared" si="7"/>
        <v>#REF!</v>
      </c>
      <c r="J49" s="87" t="e">
        <f t="shared" si="7"/>
        <v>#REF!</v>
      </c>
      <c r="K49" s="86" t="e">
        <f t="shared" si="7"/>
        <v>#REF!</v>
      </c>
      <c r="L49" s="86" t="e">
        <f t="shared" si="7"/>
        <v>#REF!</v>
      </c>
      <c r="M49" s="86" t="e">
        <f t="shared" si="7"/>
        <v>#REF!</v>
      </c>
      <c r="N49" s="91" t="e">
        <f t="shared" si="7"/>
        <v>#REF!</v>
      </c>
    </row>
    <row r="50" spans="1:14">
      <c r="A50" s="120" t="s">
        <v>39</v>
      </c>
      <c r="B50" s="120"/>
      <c r="C50" s="120"/>
      <c r="D50" s="10" t="e">
        <f>D23+D41</f>
        <v>#REF!</v>
      </c>
      <c r="E50" s="10" t="e">
        <f t="shared" ref="E50:N50" si="8">E23+E41</f>
        <v>#REF!</v>
      </c>
      <c r="F50" s="11" t="e">
        <f t="shared" si="8"/>
        <v>#REF!</v>
      </c>
      <c r="G50" s="11" t="e">
        <f>G23</f>
        <v>#REF!</v>
      </c>
      <c r="H50" s="11" t="e">
        <f>H23+G41</f>
        <v>#REF!</v>
      </c>
      <c r="I50" s="11" t="e">
        <f t="shared" si="8"/>
        <v>#REF!</v>
      </c>
      <c r="J50" s="87" t="e">
        <f t="shared" si="8"/>
        <v>#REF!</v>
      </c>
      <c r="K50" s="86" t="e">
        <f t="shared" si="8"/>
        <v>#REF!</v>
      </c>
      <c r="L50" s="86" t="e">
        <f t="shared" si="8"/>
        <v>#REF!</v>
      </c>
      <c r="M50" s="86" t="e">
        <f t="shared" si="8"/>
        <v>#REF!</v>
      </c>
      <c r="N50" s="91" t="e">
        <f t="shared" si="8"/>
        <v>#REF!</v>
      </c>
    </row>
    <row r="51" spans="1:14">
      <c r="A51" s="130" t="s">
        <v>4</v>
      </c>
      <c r="B51" s="130"/>
      <c r="C51" s="130"/>
      <c r="D51" s="89" t="e">
        <f>SUM(D49:D50)</f>
        <v>#REF!</v>
      </c>
      <c r="E51" s="89" t="e">
        <f t="shared" ref="E51:N51" si="9">SUM(E49:E50)</f>
        <v>#REF!</v>
      </c>
      <c r="F51" s="90" t="e">
        <f t="shared" si="9"/>
        <v>#REF!</v>
      </c>
      <c r="G51" s="90" t="e">
        <f t="shared" si="9"/>
        <v>#REF!</v>
      </c>
      <c r="H51" s="90" t="e">
        <f>SUM(H49:H50)</f>
        <v>#REF!</v>
      </c>
      <c r="I51" s="90" t="e">
        <f t="shared" si="9"/>
        <v>#REF!</v>
      </c>
      <c r="J51" s="90" t="e">
        <f t="shared" si="9"/>
        <v>#REF!</v>
      </c>
      <c r="K51" s="106" t="e">
        <f t="shared" si="9"/>
        <v>#REF!</v>
      </c>
      <c r="L51" s="106" t="e">
        <f t="shared" si="9"/>
        <v>#REF!</v>
      </c>
      <c r="M51" s="106" t="e">
        <f t="shared" si="9"/>
        <v>#REF!</v>
      </c>
      <c r="N51" s="106" t="e">
        <f t="shared" si="9"/>
        <v>#REF!</v>
      </c>
    </row>
    <row r="52" spans="1:14">
      <c r="A52" s="2"/>
      <c r="B52" s="2"/>
      <c r="C52" s="2"/>
    </row>
  </sheetData>
  <mergeCells count="51">
    <mergeCell ref="A50:C50"/>
    <mergeCell ref="A51:C51"/>
    <mergeCell ref="A46:C46"/>
    <mergeCell ref="A47:C48"/>
    <mergeCell ref="A37:C37"/>
    <mergeCell ref="A38:C39"/>
    <mergeCell ref="A49:C49"/>
    <mergeCell ref="K38:N38"/>
    <mergeCell ref="K47:N47"/>
    <mergeCell ref="A40:C40"/>
    <mergeCell ref="A41:C41"/>
    <mergeCell ref="A42:C42"/>
    <mergeCell ref="D47:D48"/>
    <mergeCell ref="E47:E48"/>
    <mergeCell ref="F47:J47"/>
    <mergeCell ref="B44:M45"/>
    <mergeCell ref="G39:H39"/>
    <mergeCell ref="G40:H40"/>
    <mergeCell ref="G41:H41"/>
    <mergeCell ref="G42:H42"/>
    <mergeCell ref="D38:D39"/>
    <mergeCell ref="E38:E39"/>
    <mergeCell ref="F38:J38"/>
    <mergeCell ref="A1:N2"/>
    <mergeCell ref="A35:N36"/>
    <mergeCell ref="K3:N3"/>
    <mergeCell ref="A24:C24"/>
    <mergeCell ref="A3:C4"/>
    <mergeCell ref="D3:D4"/>
    <mergeCell ref="E3:E4"/>
    <mergeCell ref="A22:C22"/>
    <mergeCell ref="A23:C23"/>
    <mergeCell ref="F3:J3"/>
    <mergeCell ref="A6:C6"/>
    <mergeCell ref="A7:C7"/>
    <mergeCell ref="A10:C10"/>
    <mergeCell ref="A15:C15"/>
    <mergeCell ref="A8:C8"/>
    <mergeCell ref="H27:H34"/>
    <mergeCell ref="A12:C12"/>
    <mergeCell ref="A16:C16"/>
    <mergeCell ref="A21:N21"/>
    <mergeCell ref="A5:N5"/>
    <mergeCell ref="A9:N9"/>
    <mergeCell ref="A13:N13"/>
    <mergeCell ref="A11:C11"/>
    <mergeCell ref="A14:C14"/>
    <mergeCell ref="A17:N17"/>
    <mergeCell ref="A18:C18"/>
    <mergeCell ref="A19:C19"/>
    <mergeCell ref="A20:C20"/>
  </mergeCells>
  <pageMargins left="0.31496062992125984" right="0.31496062992125984" top="0.74803149606299213" bottom="0.19685039370078741" header="0.31496062992125984" footer="0.31496062992125984"/>
  <pageSetup paperSize="9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63"/>
  <sheetViews>
    <sheetView zoomScaleNormal="100" workbookViewId="0">
      <pane ySplit="4" topLeftCell="A5" activePane="bottomLeft" state="frozen"/>
      <selection pane="bottomLeft" activeCell="H152" sqref="H152"/>
    </sheetView>
  </sheetViews>
  <sheetFormatPr defaultRowHeight="15"/>
  <cols>
    <col min="1" max="1" width="6.28515625" customWidth="1"/>
    <col min="2" max="2" width="29.42578125" customWidth="1"/>
    <col min="3" max="7" width="15.42578125" customWidth="1"/>
  </cols>
  <sheetData>
    <row r="1" spans="1:7" ht="15" customHeight="1">
      <c r="A1" s="141" t="s">
        <v>77</v>
      </c>
      <c r="B1" s="141"/>
      <c r="C1" s="141"/>
      <c r="D1" s="141"/>
      <c r="E1" s="141"/>
      <c r="F1" s="141"/>
      <c r="G1" s="141"/>
    </row>
    <row r="2" spans="1:7" ht="15" customHeight="1">
      <c r="A2" s="142"/>
      <c r="B2" s="142"/>
      <c r="C2" s="142"/>
      <c r="D2" s="142"/>
      <c r="E2" s="142"/>
      <c r="F2" s="142"/>
      <c r="G2" s="142"/>
    </row>
    <row r="3" spans="1:7" ht="15" customHeight="1">
      <c r="A3" s="177" t="s">
        <v>59</v>
      </c>
      <c r="B3" s="157" t="s">
        <v>50</v>
      </c>
      <c r="C3" s="166" t="s">
        <v>74</v>
      </c>
      <c r="D3" s="166" t="s">
        <v>10</v>
      </c>
      <c r="E3" s="168" t="s">
        <v>62</v>
      </c>
      <c r="F3" s="168"/>
      <c r="G3" s="168"/>
    </row>
    <row r="4" spans="1:7" ht="64.5" customHeight="1">
      <c r="A4" s="178"/>
      <c r="B4" s="158"/>
      <c r="C4" s="167"/>
      <c r="D4" s="167"/>
      <c r="E4" s="75" t="s">
        <v>5</v>
      </c>
      <c r="F4" s="75" t="s">
        <v>6</v>
      </c>
      <c r="G4" s="75" t="s">
        <v>7</v>
      </c>
    </row>
    <row r="5" spans="1:7" ht="15" customHeight="1">
      <c r="A5" s="163" t="s">
        <v>13</v>
      </c>
      <c r="B5" s="155" t="s">
        <v>51</v>
      </c>
      <c r="C5" s="156"/>
      <c r="D5" s="156"/>
      <c r="E5" s="156"/>
      <c r="F5" s="156"/>
      <c r="G5" s="156"/>
    </row>
    <row r="6" spans="1:7" ht="15" customHeight="1">
      <c r="A6" s="164"/>
      <c r="B6" s="30" t="s">
        <v>56</v>
      </c>
      <c r="C6" s="6">
        <v>1</v>
      </c>
      <c r="D6" s="6">
        <v>30</v>
      </c>
      <c r="E6" s="6"/>
      <c r="F6" s="6"/>
      <c r="G6" s="6"/>
    </row>
    <row r="7" spans="1:7" ht="15" customHeight="1">
      <c r="A7" s="164"/>
      <c r="B7" s="8" t="s">
        <v>57</v>
      </c>
      <c r="C7" s="6">
        <v>1</v>
      </c>
      <c r="D7" s="6">
        <v>25</v>
      </c>
      <c r="E7" s="6"/>
      <c r="F7" s="6"/>
      <c r="G7" s="6"/>
    </row>
    <row r="8" spans="1:7" ht="15" customHeight="1">
      <c r="A8" s="164"/>
      <c r="B8" s="9" t="s">
        <v>48</v>
      </c>
      <c r="C8" s="6">
        <v>1</v>
      </c>
      <c r="D8" s="6">
        <v>28</v>
      </c>
      <c r="E8" s="6"/>
      <c r="F8" s="6"/>
      <c r="G8" s="6"/>
    </row>
    <row r="9" spans="1:7" ht="15" customHeight="1">
      <c r="A9" s="164"/>
      <c r="B9" s="14" t="s">
        <v>4</v>
      </c>
      <c r="C9" s="19">
        <f t="shared" ref="C9:G9" si="0">SUM(C6:C8)</f>
        <v>3</v>
      </c>
      <c r="D9" s="19">
        <f t="shared" si="0"/>
        <v>83</v>
      </c>
      <c r="E9" s="19">
        <f t="shared" si="0"/>
        <v>0</v>
      </c>
      <c r="F9" s="19">
        <f t="shared" si="0"/>
        <v>0</v>
      </c>
      <c r="G9" s="19">
        <f t="shared" si="0"/>
        <v>0</v>
      </c>
    </row>
    <row r="10" spans="1:7" ht="15" customHeight="1">
      <c r="A10" s="164"/>
      <c r="B10" s="155" t="s">
        <v>60</v>
      </c>
      <c r="C10" s="156"/>
      <c r="D10" s="156"/>
      <c r="E10" s="156"/>
      <c r="F10" s="156"/>
      <c r="G10" s="156"/>
    </row>
    <row r="11" spans="1:7" ht="15" customHeight="1">
      <c r="A11" s="164"/>
      <c r="B11" s="30" t="s">
        <v>56</v>
      </c>
      <c r="C11" s="6"/>
      <c r="D11" s="6"/>
      <c r="E11" s="6"/>
      <c r="F11" s="6"/>
      <c r="G11" s="6"/>
    </row>
    <row r="12" spans="1:7" ht="15" customHeight="1">
      <c r="A12" s="164"/>
      <c r="B12" s="8" t="s">
        <v>57</v>
      </c>
      <c r="C12" s="6">
        <v>1</v>
      </c>
      <c r="D12" s="6">
        <v>11</v>
      </c>
      <c r="E12" s="6">
        <v>2</v>
      </c>
      <c r="F12" s="6">
        <v>4</v>
      </c>
      <c r="G12" s="6"/>
    </row>
    <row r="13" spans="1:7" ht="15" customHeight="1">
      <c r="A13" s="164"/>
      <c r="B13" s="9" t="s">
        <v>48</v>
      </c>
      <c r="C13" s="6">
        <v>1</v>
      </c>
      <c r="D13" s="6">
        <v>30</v>
      </c>
      <c r="E13" s="6"/>
      <c r="F13" s="6"/>
      <c r="G13" s="6"/>
    </row>
    <row r="14" spans="1:7" ht="15" customHeight="1">
      <c r="A14" s="164"/>
      <c r="B14" s="15" t="s">
        <v>4</v>
      </c>
      <c r="C14" s="19">
        <f t="shared" ref="C14:G14" si="1">SUM(C11:C13)</f>
        <v>2</v>
      </c>
      <c r="D14" s="19">
        <f t="shared" si="1"/>
        <v>41</v>
      </c>
      <c r="E14" s="19">
        <f t="shared" si="1"/>
        <v>2</v>
      </c>
      <c r="F14" s="19">
        <f t="shared" si="1"/>
        <v>4</v>
      </c>
      <c r="G14" s="19">
        <f t="shared" si="1"/>
        <v>0</v>
      </c>
    </row>
    <row r="15" spans="1:7" ht="15" customHeight="1">
      <c r="A15" s="164"/>
      <c r="B15" s="16" t="s">
        <v>24</v>
      </c>
      <c r="C15" s="19">
        <f t="shared" ref="C15:G15" si="2">C9+C14</f>
        <v>5</v>
      </c>
      <c r="D15" s="19">
        <f t="shared" si="2"/>
        <v>124</v>
      </c>
      <c r="E15" s="19">
        <f t="shared" si="2"/>
        <v>2</v>
      </c>
      <c r="F15" s="19">
        <f t="shared" si="2"/>
        <v>4</v>
      </c>
      <c r="G15" s="19">
        <f t="shared" si="2"/>
        <v>0</v>
      </c>
    </row>
    <row r="16" spans="1:7" ht="15.75">
      <c r="A16" s="148" t="s">
        <v>14</v>
      </c>
      <c r="B16" s="149" t="s">
        <v>51</v>
      </c>
      <c r="C16" s="150"/>
      <c r="D16" s="150"/>
      <c r="E16" s="150"/>
      <c r="F16" s="150"/>
      <c r="G16" s="150"/>
    </row>
    <row r="17" spans="1:7">
      <c r="A17" s="148"/>
      <c r="B17" s="31" t="s">
        <v>56</v>
      </c>
      <c r="C17" s="10">
        <v>1</v>
      </c>
      <c r="D17" s="10">
        <v>30</v>
      </c>
      <c r="E17" s="10"/>
      <c r="F17" s="10"/>
      <c r="G17" s="10"/>
    </row>
    <row r="18" spans="1:7" ht="15.75">
      <c r="A18" s="148"/>
      <c r="B18" s="12" t="s">
        <v>57</v>
      </c>
      <c r="C18" s="10">
        <v>2</v>
      </c>
      <c r="D18" s="10">
        <v>48</v>
      </c>
      <c r="E18" s="10"/>
      <c r="F18" s="10"/>
      <c r="G18" s="10"/>
    </row>
    <row r="19" spans="1:7" ht="15.75">
      <c r="A19" s="148"/>
      <c r="B19" s="13" t="s">
        <v>48</v>
      </c>
      <c r="C19" s="10"/>
      <c r="D19" s="10"/>
      <c r="E19" s="10"/>
      <c r="F19" s="10"/>
      <c r="G19" s="10"/>
    </row>
    <row r="20" spans="1:7">
      <c r="A20" s="148"/>
      <c r="B20" s="17" t="s">
        <v>4</v>
      </c>
      <c r="C20" s="19">
        <f t="shared" ref="C20:G20" si="3">SUM(C17:C19)</f>
        <v>3</v>
      </c>
      <c r="D20" s="19">
        <f t="shared" si="3"/>
        <v>78</v>
      </c>
      <c r="E20" s="19">
        <f t="shared" si="3"/>
        <v>0</v>
      </c>
      <c r="F20" s="19">
        <f t="shared" si="3"/>
        <v>0</v>
      </c>
      <c r="G20" s="19">
        <f t="shared" si="3"/>
        <v>0</v>
      </c>
    </row>
    <row r="21" spans="1:7" ht="15.75">
      <c r="A21" s="148"/>
      <c r="B21" s="149" t="s">
        <v>60</v>
      </c>
      <c r="C21" s="150"/>
      <c r="D21" s="150"/>
      <c r="E21" s="150"/>
      <c r="F21" s="150"/>
      <c r="G21" s="150"/>
    </row>
    <row r="22" spans="1:7">
      <c r="A22" s="148"/>
      <c r="B22" s="31" t="s">
        <v>56</v>
      </c>
      <c r="C22" s="10">
        <v>1</v>
      </c>
      <c r="D22" s="10">
        <v>12</v>
      </c>
      <c r="E22" s="10"/>
      <c r="F22" s="10"/>
      <c r="G22" s="10">
        <v>4</v>
      </c>
    </row>
    <row r="23" spans="1:7" ht="15.75">
      <c r="A23" s="148"/>
      <c r="B23" s="12" t="s">
        <v>57</v>
      </c>
      <c r="C23" s="10">
        <v>1</v>
      </c>
      <c r="D23" s="10">
        <v>1</v>
      </c>
      <c r="E23" s="10"/>
      <c r="F23" s="10"/>
      <c r="G23" s="10"/>
    </row>
    <row r="24" spans="1:7" ht="15.75">
      <c r="A24" s="148"/>
      <c r="B24" s="13" t="s">
        <v>48</v>
      </c>
      <c r="C24" s="10">
        <v>1</v>
      </c>
      <c r="D24" s="10">
        <v>13</v>
      </c>
      <c r="E24" s="10">
        <v>1</v>
      </c>
      <c r="F24" s="10"/>
      <c r="G24" s="10"/>
    </row>
    <row r="25" spans="1:7">
      <c r="A25" s="148"/>
      <c r="B25" s="18" t="s">
        <v>4</v>
      </c>
      <c r="C25" s="19">
        <f t="shared" ref="C25:G25" si="4">SUM(C22:C24)</f>
        <v>3</v>
      </c>
      <c r="D25" s="19">
        <f t="shared" si="4"/>
        <v>26</v>
      </c>
      <c r="E25" s="19">
        <f t="shared" si="4"/>
        <v>1</v>
      </c>
      <c r="F25" s="19">
        <f t="shared" si="4"/>
        <v>0</v>
      </c>
      <c r="G25" s="19">
        <f t="shared" si="4"/>
        <v>4</v>
      </c>
    </row>
    <row r="26" spans="1:7">
      <c r="A26" s="148"/>
      <c r="B26" s="16" t="s">
        <v>25</v>
      </c>
      <c r="C26" s="19">
        <f t="shared" ref="C26:G26" si="5">C20+C25</f>
        <v>6</v>
      </c>
      <c r="D26" s="19">
        <f t="shared" si="5"/>
        <v>104</v>
      </c>
      <c r="E26" s="19">
        <f t="shared" si="5"/>
        <v>1</v>
      </c>
      <c r="F26" s="19">
        <f t="shared" si="5"/>
        <v>0</v>
      </c>
      <c r="G26" s="19">
        <f t="shared" si="5"/>
        <v>4</v>
      </c>
    </row>
    <row r="27" spans="1:7" ht="15.75" customHeight="1">
      <c r="A27" s="163" t="s">
        <v>15</v>
      </c>
      <c r="B27" s="155" t="s">
        <v>51</v>
      </c>
      <c r="C27" s="156"/>
      <c r="D27" s="156"/>
      <c r="E27" s="156"/>
      <c r="F27" s="156"/>
      <c r="G27" s="156"/>
    </row>
    <row r="28" spans="1:7">
      <c r="A28" s="164"/>
      <c r="B28" s="30" t="s">
        <v>56</v>
      </c>
      <c r="C28" s="6">
        <v>1</v>
      </c>
      <c r="D28" s="6">
        <v>30</v>
      </c>
      <c r="E28" s="6"/>
      <c r="F28" s="6"/>
      <c r="G28" s="6"/>
    </row>
    <row r="29" spans="1:7" ht="15.75">
      <c r="A29" s="164"/>
      <c r="B29" s="8" t="s">
        <v>57</v>
      </c>
      <c r="C29" s="6">
        <v>2</v>
      </c>
      <c r="D29" s="6">
        <v>59</v>
      </c>
      <c r="E29" s="6"/>
      <c r="F29" s="6"/>
      <c r="G29" s="6"/>
    </row>
    <row r="30" spans="1:7" ht="15.75">
      <c r="A30" s="164"/>
      <c r="B30" s="9" t="s">
        <v>48</v>
      </c>
      <c r="C30" s="6">
        <v>1</v>
      </c>
      <c r="D30" s="6">
        <v>110</v>
      </c>
      <c r="E30" s="6"/>
      <c r="F30" s="6"/>
      <c r="G30" s="6"/>
    </row>
    <row r="31" spans="1:7">
      <c r="A31" s="165"/>
      <c r="B31" s="14" t="s">
        <v>4</v>
      </c>
      <c r="C31" s="19">
        <f>SUM(C28:C30)</f>
        <v>4</v>
      </c>
      <c r="D31" s="19">
        <f>SUM(D28:D30)</f>
        <v>199</v>
      </c>
      <c r="E31" s="19">
        <f t="shared" ref="E31:G31" si="6">SUM(E29:E30)</f>
        <v>0</v>
      </c>
      <c r="F31" s="19">
        <f t="shared" si="6"/>
        <v>0</v>
      </c>
      <c r="G31" s="19">
        <f t="shared" si="6"/>
        <v>0</v>
      </c>
    </row>
    <row r="32" spans="1:7" ht="16.5" customHeight="1">
      <c r="A32" s="163" t="s">
        <v>15</v>
      </c>
      <c r="B32" s="155" t="s">
        <v>60</v>
      </c>
      <c r="C32" s="156"/>
      <c r="D32" s="156"/>
      <c r="E32" s="156"/>
      <c r="F32" s="156"/>
      <c r="G32" s="156"/>
    </row>
    <row r="33" spans="1:7">
      <c r="A33" s="164"/>
      <c r="B33" s="30" t="s">
        <v>56</v>
      </c>
      <c r="C33" s="6"/>
      <c r="D33" s="6"/>
      <c r="E33" s="6"/>
      <c r="F33" s="6"/>
      <c r="G33" s="6"/>
    </row>
    <row r="34" spans="1:7" ht="15.75">
      <c r="A34" s="164"/>
      <c r="B34" s="8" t="s">
        <v>57</v>
      </c>
      <c r="C34" s="6">
        <v>1</v>
      </c>
      <c r="D34" s="6">
        <v>5</v>
      </c>
      <c r="E34" s="6">
        <v>1</v>
      </c>
      <c r="F34" s="6">
        <v>2</v>
      </c>
      <c r="G34" s="6">
        <v>1</v>
      </c>
    </row>
    <row r="35" spans="1:7" ht="15.75">
      <c r="A35" s="164"/>
      <c r="B35" s="32" t="s">
        <v>48</v>
      </c>
      <c r="C35" s="29"/>
      <c r="D35" s="29"/>
      <c r="E35" s="29"/>
      <c r="F35" s="29"/>
      <c r="G35" s="29"/>
    </row>
    <row r="36" spans="1:7">
      <c r="A36" s="165"/>
      <c r="B36" s="15" t="s">
        <v>4</v>
      </c>
      <c r="C36" s="19">
        <f t="shared" ref="C36:G36" si="7">SUM(C33:C35)</f>
        <v>1</v>
      </c>
      <c r="D36" s="19">
        <f t="shared" si="7"/>
        <v>5</v>
      </c>
      <c r="E36" s="19">
        <f t="shared" si="7"/>
        <v>1</v>
      </c>
      <c r="F36" s="19">
        <f t="shared" si="7"/>
        <v>2</v>
      </c>
      <c r="G36" s="19">
        <f t="shared" si="7"/>
        <v>1</v>
      </c>
    </row>
    <row r="37" spans="1:7">
      <c r="A37" s="85"/>
      <c r="B37" s="16" t="s">
        <v>26</v>
      </c>
      <c r="C37" s="19">
        <f t="shared" ref="C37:G37" si="8">C31+C36</f>
        <v>5</v>
      </c>
      <c r="D37" s="19">
        <f t="shared" si="8"/>
        <v>204</v>
      </c>
      <c r="E37" s="19">
        <f t="shared" si="8"/>
        <v>1</v>
      </c>
      <c r="F37" s="19">
        <f t="shared" si="8"/>
        <v>2</v>
      </c>
      <c r="G37" s="19">
        <f t="shared" si="8"/>
        <v>1</v>
      </c>
    </row>
    <row r="38" spans="1:7" ht="19.5">
      <c r="A38" s="159" t="s">
        <v>40</v>
      </c>
      <c r="B38" s="160"/>
      <c r="C38" s="33">
        <f t="shared" ref="C38:G38" si="9">C15+C26+C37</f>
        <v>16</v>
      </c>
      <c r="D38" s="33">
        <f t="shared" si="9"/>
        <v>432</v>
      </c>
      <c r="E38" s="33">
        <f t="shared" si="9"/>
        <v>4</v>
      </c>
      <c r="F38" s="33">
        <f t="shared" si="9"/>
        <v>6</v>
      </c>
      <c r="G38" s="33">
        <f t="shared" si="9"/>
        <v>5</v>
      </c>
    </row>
    <row r="39" spans="1:7" ht="15.75" customHeight="1">
      <c r="A39" s="148" t="s">
        <v>16</v>
      </c>
      <c r="B39" s="180" t="s">
        <v>51</v>
      </c>
      <c r="C39" s="181"/>
      <c r="D39" s="181"/>
      <c r="E39" s="181"/>
      <c r="F39" s="181"/>
      <c r="G39" s="181"/>
    </row>
    <row r="40" spans="1:7">
      <c r="A40" s="148"/>
      <c r="B40" s="31" t="s">
        <v>56</v>
      </c>
      <c r="C40" s="10">
        <v>2</v>
      </c>
      <c r="D40" s="10">
        <v>61</v>
      </c>
      <c r="E40" s="10"/>
      <c r="F40" s="10"/>
      <c r="G40" s="10"/>
    </row>
    <row r="41" spans="1:7" ht="15.75">
      <c r="A41" s="148"/>
      <c r="B41" s="12" t="s">
        <v>57</v>
      </c>
      <c r="C41" s="10"/>
      <c r="D41" s="10"/>
      <c r="E41" s="10"/>
      <c r="F41" s="10"/>
      <c r="G41" s="10"/>
    </row>
    <row r="42" spans="1:7" ht="15.75">
      <c r="A42" s="148"/>
      <c r="B42" s="34" t="s">
        <v>48</v>
      </c>
      <c r="C42" s="35">
        <v>1</v>
      </c>
      <c r="D42" s="35">
        <v>48</v>
      </c>
      <c r="E42" s="35"/>
      <c r="F42" s="35"/>
      <c r="G42" s="35"/>
    </row>
    <row r="43" spans="1:7" ht="23.25" customHeight="1">
      <c r="A43" s="179"/>
      <c r="B43" s="17" t="s">
        <v>4</v>
      </c>
      <c r="C43" s="19">
        <f t="shared" ref="C43:G43" si="10">SUM(C40:C42)</f>
        <v>3</v>
      </c>
      <c r="D43" s="19">
        <f t="shared" si="10"/>
        <v>109</v>
      </c>
      <c r="E43" s="19">
        <f t="shared" si="10"/>
        <v>0</v>
      </c>
      <c r="F43" s="19">
        <f t="shared" si="10"/>
        <v>0</v>
      </c>
      <c r="G43" s="19">
        <f t="shared" si="10"/>
        <v>0</v>
      </c>
    </row>
    <row r="44" spans="1:7" ht="15.75">
      <c r="A44" s="148"/>
      <c r="B44" s="149" t="s">
        <v>60</v>
      </c>
      <c r="C44" s="150"/>
      <c r="D44" s="150"/>
      <c r="E44" s="150"/>
      <c r="F44" s="150"/>
      <c r="G44" s="150"/>
    </row>
    <row r="45" spans="1:7">
      <c r="A45" s="148"/>
      <c r="B45" s="31" t="s">
        <v>56</v>
      </c>
      <c r="C45" s="10">
        <v>1</v>
      </c>
      <c r="D45" s="10">
        <v>4</v>
      </c>
      <c r="E45" s="10"/>
      <c r="F45" s="10"/>
      <c r="G45" s="10"/>
    </row>
    <row r="46" spans="1:7" ht="15.75">
      <c r="A46" s="148"/>
      <c r="B46" s="12" t="s">
        <v>57</v>
      </c>
      <c r="C46" s="10">
        <v>1</v>
      </c>
      <c r="D46" s="10">
        <v>8</v>
      </c>
      <c r="E46" s="10"/>
      <c r="F46" s="10"/>
      <c r="G46" s="10"/>
    </row>
    <row r="47" spans="1:7" ht="15.75">
      <c r="A47" s="148"/>
      <c r="B47" s="34" t="s">
        <v>48</v>
      </c>
      <c r="C47" s="35">
        <v>1</v>
      </c>
      <c r="D47" s="35">
        <v>11</v>
      </c>
      <c r="E47" s="35"/>
      <c r="F47" s="35">
        <v>1</v>
      </c>
      <c r="G47" s="35"/>
    </row>
    <row r="48" spans="1:7">
      <c r="A48" s="179"/>
      <c r="B48" s="36" t="s">
        <v>4</v>
      </c>
      <c r="C48" s="19">
        <f t="shared" ref="C48:G48" si="11">SUM(C45:C47)</f>
        <v>3</v>
      </c>
      <c r="D48" s="19">
        <f t="shared" si="11"/>
        <v>23</v>
      </c>
      <c r="E48" s="19">
        <f t="shared" si="11"/>
        <v>0</v>
      </c>
      <c r="F48" s="19">
        <f t="shared" si="11"/>
        <v>1</v>
      </c>
      <c r="G48" s="19">
        <f t="shared" si="11"/>
        <v>0</v>
      </c>
    </row>
    <row r="49" spans="1:7">
      <c r="A49" s="179"/>
      <c r="B49" s="37" t="s">
        <v>27</v>
      </c>
      <c r="C49" s="19">
        <f t="shared" ref="C49:G49" si="12">C43+C48</f>
        <v>6</v>
      </c>
      <c r="D49" s="19">
        <f t="shared" si="12"/>
        <v>132</v>
      </c>
      <c r="E49" s="19">
        <f t="shared" si="12"/>
        <v>0</v>
      </c>
      <c r="F49" s="19">
        <f t="shared" si="12"/>
        <v>1</v>
      </c>
      <c r="G49" s="19">
        <f t="shared" si="12"/>
        <v>0</v>
      </c>
    </row>
    <row r="50" spans="1:7" ht="15.75" customHeight="1">
      <c r="A50" s="154" t="s">
        <v>17</v>
      </c>
      <c r="B50" s="162" t="s">
        <v>51</v>
      </c>
      <c r="C50" s="162"/>
      <c r="D50" s="162"/>
      <c r="E50" s="162"/>
      <c r="F50" s="162"/>
      <c r="G50" s="162"/>
    </row>
    <row r="51" spans="1:7">
      <c r="A51" s="154"/>
      <c r="B51" s="30" t="s">
        <v>56</v>
      </c>
      <c r="C51" s="6"/>
      <c r="D51" s="6"/>
      <c r="E51" s="6"/>
      <c r="F51" s="6"/>
      <c r="G51" s="6"/>
    </row>
    <row r="52" spans="1:7" ht="15.75">
      <c r="A52" s="154"/>
      <c r="B52" s="8" t="s">
        <v>57</v>
      </c>
      <c r="C52" s="6"/>
      <c r="D52" s="6"/>
      <c r="E52" s="6"/>
      <c r="F52" s="6"/>
      <c r="G52" s="6"/>
    </row>
    <row r="53" spans="1:7" ht="15.75">
      <c r="A53" s="154"/>
      <c r="B53" s="9" t="s">
        <v>48</v>
      </c>
      <c r="C53" s="6"/>
      <c r="D53" s="6"/>
      <c r="E53" s="6"/>
      <c r="F53" s="6"/>
      <c r="G53" s="6"/>
    </row>
    <row r="54" spans="1:7">
      <c r="A54" s="154"/>
      <c r="B54" s="14" t="s">
        <v>4</v>
      </c>
      <c r="C54" s="19">
        <f t="shared" ref="C54:G54" si="13">SUM(C51:C53)</f>
        <v>0</v>
      </c>
      <c r="D54" s="19">
        <f t="shared" si="13"/>
        <v>0</v>
      </c>
      <c r="E54" s="19">
        <f t="shared" si="13"/>
        <v>0</v>
      </c>
      <c r="F54" s="19">
        <f t="shared" si="13"/>
        <v>0</v>
      </c>
      <c r="G54" s="19">
        <f t="shared" si="13"/>
        <v>0</v>
      </c>
    </row>
    <row r="55" spans="1:7" ht="15.75">
      <c r="A55" s="154"/>
      <c r="B55" s="162" t="s">
        <v>60</v>
      </c>
      <c r="C55" s="162"/>
      <c r="D55" s="162"/>
      <c r="E55" s="162"/>
      <c r="F55" s="162"/>
      <c r="G55" s="162"/>
    </row>
    <row r="56" spans="1:7">
      <c r="A56" s="154"/>
      <c r="B56" s="30" t="s">
        <v>56</v>
      </c>
      <c r="C56" s="6"/>
      <c r="D56" s="6"/>
      <c r="E56" s="6"/>
      <c r="F56" s="6"/>
      <c r="G56" s="6"/>
    </row>
    <row r="57" spans="1:7" ht="15.75">
      <c r="A57" s="154"/>
      <c r="B57" s="8" t="s">
        <v>57</v>
      </c>
      <c r="C57" s="6"/>
      <c r="D57" s="6"/>
      <c r="E57" s="6"/>
      <c r="F57" s="6"/>
      <c r="G57" s="6"/>
    </row>
    <row r="58" spans="1:7" ht="15.75">
      <c r="A58" s="154"/>
      <c r="B58" s="9" t="s">
        <v>48</v>
      </c>
      <c r="C58" s="6"/>
      <c r="D58" s="6"/>
      <c r="E58" s="6"/>
      <c r="F58" s="6"/>
      <c r="G58" s="6"/>
    </row>
    <row r="59" spans="1:7">
      <c r="A59" s="154"/>
      <c r="B59" s="15" t="s">
        <v>4</v>
      </c>
      <c r="C59" s="19">
        <f t="shared" ref="C59:G59" si="14">SUM(C56:C58)</f>
        <v>0</v>
      </c>
      <c r="D59" s="19">
        <f t="shared" si="14"/>
        <v>0</v>
      </c>
      <c r="E59" s="19">
        <f t="shared" si="14"/>
        <v>0</v>
      </c>
      <c r="F59" s="19">
        <f t="shared" si="14"/>
        <v>0</v>
      </c>
      <c r="G59" s="19">
        <f t="shared" si="14"/>
        <v>0</v>
      </c>
    </row>
    <row r="60" spans="1:7">
      <c r="A60" s="154"/>
      <c r="B60" s="16" t="s">
        <v>28</v>
      </c>
      <c r="C60" s="19">
        <f t="shared" ref="C60:G60" si="15">C54+C59</f>
        <v>0</v>
      </c>
      <c r="D60" s="19">
        <f t="shared" si="15"/>
        <v>0</v>
      </c>
      <c r="E60" s="19">
        <f t="shared" si="15"/>
        <v>0</v>
      </c>
      <c r="F60" s="19">
        <f t="shared" si="15"/>
        <v>0</v>
      </c>
      <c r="G60" s="19">
        <f t="shared" si="15"/>
        <v>0</v>
      </c>
    </row>
    <row r="65" spans="1:11" ht="15.75">
      <c r="A65" s="148" t="s">
        <v>18</v>
      </c>
      <c r="B65" s="149" t="s">
        <v>51</v>
      </c>
      <c r="C65" s="150"/>
      <c r="D65" s="150"/>
      <c r="E65" s="150"/>
      <c r="F65" s="150"/>
      <c r="G65" s="150"/>
    </row>
    <row r="66" spans="1:11">
      <c r="A66" s="148"/>
      <c r="B66" s="31" t="s">
        <v>56</v>
      </c>
      <c r="C66" s="10"/>
      <c r="D66" s="10"/>
      <c r="E66" s="10"/>
      <c r="F66" s="10"/>
      <c r="G66" s="10"/>
    </row>
    <row r="67" spans="1:11" ht="15.75">
      <c r="A67" s="148"/>
      <c r="B67" s="12" t="s">
        <v>57</v>
      </c>
      <c r="C67" s="10"/>
      <c r="D67" s="10"/>
      <c r="E67" s="10"/>
      <c r="F67" s="10"/>
      <c r="G67" s="10"/>
    </row>
    <row r="68" spans="1:11" ht="15.75">
      <c r="A68" s="148"/>
      <c r="B68" s="13" t="s">
        <v>48</v>
      </c>
      <c r="C68" s="10"/>
      <c r="D68" s="10"/>
      <c r="E68" s="10"/>
      <c r="F68" s="10"/>
      <c r="G68" s="10"/>
    </row>
    <row r="69" spans="1:11">
      <c r="A69" s="148"/>
      <c r="B69" s="38" t="s">
        <v>4</v>
      </c>
      <c r="C69" s="19">
        <f t="shared" ref="C69:G69" si="16">SUM(C66:C68)</f>
        <v>0</v>
      </c>
      <c r="D69" s="19">
        <f t="shared" si="16"/>
        <v>0</v>
      </c>
      <c r="E69" s="19">
        <f t="shared" si="16"/>
        <v>0</v>
      </c>
      <c r="F69" s="19">
        <f t="shared" si="16"/>
        <v>0</v>
      </c>
      <c r="G69" s="19">
        <f t="shared" si="16"/>
        <v>0</v>
      </c>
    </row>
    <row r="70" spans="1:11" ht="15.75" customHeight="1">
      <c r="A70" s="148"/>
      <c r="B70" s="161" t="s">
        <v>60</v>
      </c>
      <c r="C70" s="161"/>
      <c r="D70" s="161"/>
      <c r="E70" s="161"/>
      <c r="F70" s="161"/>
      <c r="G70" s="161"/>
    </row>
    <row r="71" spans="1:11">
      <c r="A71" s="148"/>
      <c r="B71" s="31" t="s">
        <v>56</v>
      </c>
      <c r="C71" s="10"/>
      <c r="D71" s="10"/>
      <c r="E71" s="10"/>
      <c r="F71" s="10"/>
      <c r="G71" s="10"/>
    </row>
    <row r="72" spans="1:11" ht="15.75">
      <c r="A72" s="148"/>
      <c r="B72" s="12" t="s">
        <v>57</v>
      </c>
      <c r="C72" s="10"/>
      <c r="D72" s="10"/>
      <c r="E72" s="10"/>
      <c r="F72" s="10"/>
      <c r="G72" s="10"/>
    </row>
    <row r="73" spans="1:11" ht="15.75">
      <c r="A73" s="148"/>
      <c r="B73" s="13" t="s">
        <v>48</v>
      </c>
      <c r="C73" s="10"/>
      <c r="D73" s="10"/>
      <c r="E73" s="10"/>
      <c r="F73" s="10"/>
      <c r="G73" s="10"/>
    </row>
    <row r="74" spans="1:11">
      <c r="A74" s="148"/>
      <c r="B74" s="36" t="s">
        <v>4</v>
      </c>
      <c r="C74" s="19">
        <f t="shared" ref="C74:G74" si="17">SUM(C73:C73)</f>
        <v>0</v>
      </c>
      <c r="D74" s="19">
        <f t="shared" si="17"/>
        <v>0</v>
      </c>
      <c r="E74" s="19">
        <f t="shared" si="17"/>
        <v>0</v>
      </c>
      <c r="F74" s="19">
        <f t="shared" si="17"/>
        <v>0</v>
      </c>
      <c r="G74" s="19">
        <f t="shared" si="17"/>
        <v>0</v>
      </c>
    </row>
    <row r="75" spans="1:11">
      <c r="A75" s="148"/>
      <c r="B75" s="37" t="s">
        <v>29</v>
      </c>
      <c r="C75" s="19">
        <f t="shared" ref="C75:G75" si="18">C69+C74</f>
        <v>0</v>
      </c>
      <c r="D75" s="19">
        <f t="shared" si="18"/>
        <v>0</v>
      </c>
      <c r="E75" s="19">
        <f t="shared" si="18"/>
        <v>0</v>
      </c>
      <c r="F75" s="19">
        <f t="shared" si="18"/>
        <v>0</v>
      </c>
      <c r="G75" s="19">
        <f t="shared" si="18"/>
        <v>0</v>
      </c>
    </row>
    <row r="76" spans="1:11" ht="19.5">
      <c r="A76" s="151" t="s">
        <v>41</v>
      </c>
      <c r="B76" s="151"/>
      <c r="C76" s="39">
        <f t="shared" ref="C76:G76" si="19">C49+C60+C75</f>
        <v>6</v>
      </c>
      <c r="D76" s="39">
        <f t="shared" si="19"/>
        <v>132</v>
      </c>
      <c r="E76" s="39">
        <f t="shared" si="19"/>
        <v>0</v>
      </c>
      <c r="F76" s="39">
        <f t="shared" si="19"/>
        <v>1</v>
      </c>
      <c r="G76" s="39">
        <f t="shared" si="19"/>
        <v>0</v>
      </c>
      <c r="K76" s="40"/>
    </row>
    <row r="77" spans="1:11" ht="15.75">
      <c r="A77" s="154" t="s">
        <v>30</v>
      </c>
      <c r="B77" s="155" t="s">
        <v>51</v>
      </c>
      <c r="C77" s="156"/>
      <c r="D77" s="156"/>
      <c r="E77" s="156"/>
      <c r="F77" s="156"/>
      <c r="G77" s="156"/>
    </row>
    <row r="78" spans="1:11">
      <c r="A78" s="154"/>
      <c r="B78" s="30" t="s">
        <v>56</v>
      </c>
      <c r="C78" s="6"/>
      <c r="D78" s="6"/>
      <c r="E78" s="6"/>
      <c r="F78" s="6"/>
      <c r="G78" s="6"/>
    </row>
    <row r="79" spans="1:11" ht="15.75">
      <c r="A79" s="154"/>
      <c r="B79" s="8" t="s">
        <v>57</v>
      </c>
      <c r="C79" s="6"/>
      <c r="D79" s="6"/>
      <c r="E79" s="6"/>
      <c r="F79" s="6"/>
      <c r="G79" s="6"/>
    </row>
    <row r="80" spans="1:11" ht="15.75">
      <c r="A80" s="154"/>
      <c r="B80" s="9" t="s">
        <v>48</v>
      </c>
      <c r="C80" s="6"/>
      <c r="D80" s="6"/>
      <c r="E80" s="6"/>
      <c r="F80" s="6"/>
      <c r="G80" s="6"/>
    </row>
    <row r="81" spans="1:7">
      <c r="A81" s="154"/>
      <c r="B81" s="14" t="s">
        <v>4</v>
      </c>
      <c r="C81" s="19">
        <f t="shared" ref="C81:G81" si="20">SUM(C78:C80)</f>
        <v>0</v>
      </c>
      <c r="D81" s="19">
        <f t="shared" si="20"/>
        <v>0</v>
      </c>
      <c r="E81" s="19">
        <f t="shared" si="20"/>
        <v>0</v>
      </c>
      <c r="F81" s="19">
        <f t="shared" si="20"/>
        <v>0</v>
      </c>
      <c r="G81" s="19">
        <f t="shared" si="20"/>
        <v>0</v>
      </c>
    </row>
    <row r="82" spans="1:7" ht="15.75">
      <c r="A82" s="154"/>
      <c r="B82" s="155" t="s">
        <v>60</v>
      </c>
      <c r="C82" s="156"/>
      <c r="D82" s="156"/>
      <c r="E82" s="156"/>
      <c r="F82" s="156"/>
      <c r="G82" s="156"/>
    </row>
    <row r="83" spans="1:7">
      <c r="A83" s="154"/>
      <c r="B83" s="30" t="s">
        <v>56</v>
      </c>
      <c r="C83" s="6"/>
      <c r="D83" s="6"/>
      <c r="E83" s="6"/>
      <c r="F83" s="6"/>
      <c r="G83" s="6"/>
    </row>
    <row r="84" spans="1:7" ht="15.75">
      <c r="A84" s="154"/>
      <c r="B84" s="8" t="s">
        <v>57</v>
      </c>
      <c r="C84" s="6"/>
      <c r="D84" s="6"/>
      <c r="E84" s="6"/>
      <c r="F84" s="6"/>
      <c r="G84" s="6"/>
    </row>
    <row r="85" spans="1:7" ht="15.75">
      <c r="A85" s="154"/>
      <c r="B85" s="9" t="s">
        <v>48</v>
      </c>
      <c r="C85" s="6"/>
      <c r="D85" s="6"/>
      <c r="E85" s="6"/>
      <c r="F85" s="6"/>
      <c r="G85" s="6"/>
    </row>
    <row r="86" spans="1:7">
      <c r="A86" s="154"/>
      <c r="B86" s="15" t="s">
        <v>4</v>
      </c>
      <c r="C86" s="19">
        <f t="shared" ref="C86:G86" si="21">SUM(C83:C85)</f>
        <v>0</v>
      </c>
      <c r="D86" s="19">
        <f t="shared" si="21"/>
        <v>0</v>
      </c>
      <c r="E86" s="19">
        <f t="shared" si="21"/>
        <v>0</v>
      </c>
      <c r="F86" s="19">
        <f t="shared" si="21"/>
        <v>0</v>
      </c>
      <c r="G86" s="19">
        <f t="shared" si="21"/>
        <v>0</v>
      </c>
    </row>
    <row r="87" spans="1:7">
      <c r="A87" s="154"/>
      <c r="B87" s="16" t="s">
        <v>31</v>
      </c>
      <c r="C87" s="19">
        <f t="shared" ref="C87:G87" si="22">C81+C86</f>
        <v>0</v>
      </c>
      <c r="D87" s="19">
        <f t="shared" si="22"/>
        <v>0</v>
      </c>
      <c r="E87" s="19">
        <f t="shared" si="22"/>
        <v>0</v>
      </c>
      <c r="F87" s="19">
        <f t="shared" si="22"/>
        <v>0</v>
      </c>
      <c r="G87" s="19">
        <f t="shared" si="22"/>
        <v>0</v>
      </c>
    </row>
    <row r="88" spans="1:7" ht="15.75" customHeight="1">
      <c r="A88" s="169" t="s">
        <v>19</v>
      </c>
      <c r="B88" s="149" t="s">
        <v>51</v>
      </c>
      <c r="C88" s="150"/>
      <c r="D88" s="150"/>
      <c r="E88" s="150"/>
      <c r="F88" s="150"/>
      <c r="G88" s="150"/>
    </row>
    <row r="89" spans="1:7">
      <c r="A89" s="170"/>
      <c r="B89" s="31" t="s">
        <v>56</v>
      </c>
      <c r="C89" s="10"/>
      <c r="D89" s="10"/>
      <c r="E89" s="10"/>
      <c r="F89" s="10"/>
      <c r="G89" s="10"/>
    </row>
    <row r="90" spans="1:7" ht="15.75">
      <c r="A90" s="170"/>
      <c r="B90" s="12" t="s">
        <v>57</v>
      </c>
      <c r="C90" s="10"/>
      <c r="D90" s="10"/>
      <c r="E90" s="10"/>
      <c r="F90" s="10"/>
      <c r="G90" s="10"/>
    </row>
    <row r="91" spans="1:7" ht="15.75">
      <c r="A91" s="170"/>
      <c r="B91" s="13" t="s">
        <v>48</v>
      </c>
      <c r="C91" s="10"/>
      <c r="D91" s="10"/>
      <c r="E91" s="10"/>
      <c r="F91" s="10"/>
      <c r="G91" s="10"/>
    </row>
    <row r="92" spans="1:7">
      <c r="A92" s="171"/>
      <c r="B92" s="17" t="s">
        <v>4</v>
      </c>
      <c r="C92" s="19">
        <f t="shared" ref="C92:G92" si="23">SUM(C89:C91)</f>
        <v>0</v>
      </c>
      <c r="D92" s="19">
        <f t="shared" si="23"/>
        <v>0</v>
      </c>
      <c r="E92" s="19">
        <f t="shared" si="23"/>
        <v>0</v>
      </c>
      <c r="F92" s="19">
        <f t="shared" si="23"/>
        <v>0</v>
      </c>
      <c r="G92" s="19">
        <f t="shared" si="23"/>
        <v>0</v>
      </c>
    </row>
    <row r="93" spans="1:7" ht="0.75" customHeight="1"/>
    <row r="94" spans="1:7" hidden="1"/>
    <row r="95" spans="1:7" hidden="1"/>
    <row r="96" spans="1:7" hidden="1"/>
    <row r="97" spans="1:7" hidden="1"/>
    <row r="98" spans="1:7" hidden="1"/>
    <row r="99" spans="1:7" hidden="1"/>
    <row r="100" spans="1:7" ht="15.75" customHeight="1">
      <c r="A100" s="172" t="s">
        <v>19</v>
      </c>
      <c r="B100" s="155" t="s">
        <v>60</v>
      </c>
      <c r="C100" s="156"/>
      <c r="D100" s="156"/>
      <c r="E100" s="156"/>
      <c r="F100" s="156"/>
      <c r="G100" s="156"/>
    </row>
    <row r="101" spans="1:7">
      <c r="A101" s="173"/>
      <c r="B101" s="31" t="s">
        <v>56</v>
      </c>
      <c r="C101" s="10"/>
      <c r="D101" s="10"/>
      <c r="E101" s="10"/>
      <c r="F101" s="10"/>
      <c r="G101" s="10"/>
    </row>
    <row r="102" spans="1:7" ht="15.75">
      <c r="A102" s="173"/>
      <c r="B102" s="12" t="s">
        <v>57</v>
      </c>
      <c r="C102" s="10"/>
      <c r="D102" s="10"/>
      <c r="E102" s="10"/>
      <c r="F102" s="10"/>
      <c r="G102" s="10"/>
    </row>
    <row r="103" spans="1:7" ht="15.75">
      <c r="A103" s="173"/>
      <c r="B103" s="13" t="s">
        <v>48</v>
      </c>
      <c r="C103" s="10"/>
      <c r="D103" s="10"/>
      <c r="E103" s="10"/>
      <c r="F103" s="10"/>
      <c r="G103" s="10"/>
    </row>
    <row r="104" spans="1:7">
      <c r="A104" s="173"/>
      <c r="B104" s="36" t="s">
        <v>4</v>
      </c>
      <c r="C104" s="19">
        <f t="shared" ref="C104:G104" si="24">SUM(C101:C103)</f>
        <v>0</v>
      </c>
      <c r="D104" s="19">
        <f t="shared" si="24"/>
        <v>0</v>
      </c>
      <c r="E104" s="19">
        <f t="shared" si="24"/>
        <v>0</v>
      </c>
      <c r="F104" s="19">
        <f t="shared" si="24"/>
        <v>0</v>
      </c>
      <c r="G104" s="19">
        <f t="shared" si="24"/>
        <v>0</v>
      </c>
    </row>
    <row r="105" spans="1:7">
      <c r="A105" s="174"/>
      <c r="B105" s="37" t="s">
        <v>32</v>
      </c>
      <c r="C105" s="19">
        <f t="shared" ref="C105:G105" si="25">C92+C104</f>
        <v>0</v>
      </c>
      <c r="D105" s="19">
        <f t="shared" si="25"/>
        <v>0</v>
      </c>
      <c r="E105" s="19">
        <f t="shared" si="25"/>
        <v>0</v>
      </c>
      <c r="F105" s="19">
        <f t="shared" si="25"/>
        <v>0</v>
      </c>
      <c r="G105" s="19">
        <f t="shared" si="25"/>
        <v>0</v>
      </c>
    </row>
    <row r="106" spans="1:7" ht="15.75">
      <c r="A106" s="154" t="s">
        <v>20</v>
      </c>
      <c r="B106" s="155" t="s">
        <v>51</v>
      </c>
      <c r="C106" s="156"/>
      <c r="D106" s="156"/>
      <c r="E106" s="156"/>
      <c r="F106" s="156"/>
      <c r="G106" s="156"/>
    </row>
    <row r="107" spans="1:7">
      <c r="A107" s="154"/>
      <c r="B107" s="30" t="s">
        <v>56</v>
      </c>
      <c r="C107" s="6"/>
      <c r="D107" s="6"/>
      <c r="E107" s="6"/>
      <c r="F107" s="6"/>
      <c r="G107" s="6"/>
    </row>
    <row r="108" spans="1:7" ht="15.75">
      <c r="A108" s="154"/>
      <c r="B108" s="8" t="s">
        <v>57</v>
      </c>
      <c r="C108" s="6"/>
      <c r="D108" s="6"/>
      <c r="E108" s="6"/>
      <c r="F108" s="6"/>
      <c r="G108" s="6"/>
    </row>
    <row r="109" spans="1:7" ht="15.75">
      <c r="A109" s="154"/>
      <c r="B109" s="9" t="s">
        <v>48</v>
      </c>
      <c r="C109" s="6"/>
      <c r="D109" s="6"/>
      <c r="E109" s="6"/>
      <c r="F109" s="6"/>
      <c r="G109" s="6"/>
    </row>
    <row r="110" spans="1:7">
      <c r="A110" s="154"/>
      <c r="B110" s="14" t="s">
        <v>4</v>
      </c>
      <c r="C110" s="19">
        <f t="shared" ref="C110:G110" si="26">SUM(C107:C109)</f>
        <v>0</v>
      </c>
      <c r="D110" s="19">
        <f t="shared" si="26"/>
        <v>0</v>
      </c>
      <c r="E110" s="19">
        <f t="shared" si="26"/>
        <v>0</v>
      </c>
      <c r="F110" s="19">
        <f t="shared" si="26"/>
        <v>0</v>
      </c>
      <c r="G110" s="19">
        <f t="shared" si="26"/>
        <v>0</v>
      </c>
    </row>
    <row r="111" spans="1:7" ht="15.75" customHeight="1">
      <c r="A111" s="154"/>
      <c r="B111" s="155" t="s">
        <v>60</v>
      </c>
      <c r="C111" s="156"/>
      <c r="D111" s="156"/>
      <c r="E111" s="156"/>
      <c r="F111" s="156"/>
      <c r="G111" s="156"/>
    </row>
    <row r="112" spans="1:7">
      <c r="A112" s="154"/>
      <c r="B112" s="30" t="s">
        <v>56</v>
      </c>
      <c r="C112" s="6"/>
      <c r="D112" s="6"/>
      <c r="E112" s="6"/>
      <c r="F112" s="6"/>
      <c r="G112" s="6"/>
    </row>
    <row r="113" spans="1:7" ht="15.75">
      <c r="A113" s="154"/>
      <c r="B113" s="8" t="s">
        <v>57</v>
      </c>
      <c r="C113" s="6">
        <v>1</v>
      </c>
      <c r="D113" s="6">
        <v>6</v>
      </c>
      <c r="E113" s="6">
        <v>1</v>
      </c>
      <c r="F113" s="6">
        <v>2</v>
      </c>
      <c r="G113" s="6">
        <v>2</v>
      </c>
    </row>
    <row r="114" spans="1:7" ht="15.75">
      <c r="A114" s="154"/>
      <c r="B114" s="9" t="s">
        <v>48</v>
      </c>
      <c r="C114" s="6"/>
      <c r="D114" s="6"/>
      <c r="E114" s="6"/>
      <c r="F114" s="6"/>
      <c r="G114" s="6"/>
    </row>
    <row r="115" spans="1:7">
      <c r="A115" s="154"/>
      <c r="B115" s="15" t="s">
        <v>4</v>
      </c>
      <c r="C115" s="19">
        <f t="shared" ref="C115:G115" si="27">SUM(C112:C114)</f>
        <v>1</v>
      </c>
      <c r="D115" s="19">
        <f t="shared" si="27"/>
        <v>6</v>
      </c>
      <c r="E115" s="19">
        <f t="shared" si="27"/>
        <v>1</v>
      </c>
      <c r="F115" s="19">
        <f t="shared" si="27"/>
        <v>2</v>
      </c>
      <c r="G115" s="19">
        <f t="shared" si="27"/>
        <v>2</v>
      </c>
    </row>
    <row r="116" spans="1:7">
      <c r="A116" s="154"/>
      <c r="B116" s="16" t="s">
        <v>33</v>
      </c>
      <c r="C116" s="19">
        <f t="shared" ref="C116:G116" si="28">C110+C115</f>
        <v>1</v>
      </c>
      <c r="D116" s="19">
        <f t="shared" si="28"/>
        <v>6</v>
      </c>
      <c r="E116" s="19">
        <f t="shared" si="28"/>
        <v>1</v>
      </c>
      <c r="F116" s="19">
        <f t="shared" si="28"/>
        <v>2</v>
      </c>
      <c r="G116" s="19">
        <f t="shared" si="28"/>
        <v>2</v>
      </c>
    </row>
    <row r="117" spans="1:7" ht="19.5">
      <c r="A117" s="152" t="s">
        <v>42</v>
      </c>
      <c r="B117" s="153"/>
      <c r="C117" s="33">
        <f t="shared" ref="C117:G117" si="29">C87+C105+C116</f>
        <v>1</v>
      </c>
      <c r="D117" s="33">
        <f t="shared" si="29"/>
        <v>6</v>
      </c>
      <c r="E117" s="33">
        <f t="shared" si="29"/>
        <v>1</v>
      </c>
      <c r="F117" s="33">
        <f t="shared" si="29"/>
        <v>2</v>
      </c>
      <c r="G117" s="33">
        <f t="shared" si="29"/>
        <v>2</v>
      </c>
    </row>
    <row r="118" spans="1:7" ht="15.75">
      <c r="A118" s="148" t="s">
        <v>21</v>
      </c>
      <c r="B118" s="149" t="s">
        <v>51</v>
      </c>
      <c r="C118" s="150"/>
      <c r="D118" s="150"/>
      <c r="E118" s="150"/>
      <c r="F118" s="150"/>
      <c r="G118" s="150"/>
    </row>
    <row r="119" spans="1:7">
      <c r="A119" s="148"/>
      <c r="B119" s="31" t="s">
        <v>56</v>
      </c>
      <c r="C119" s="10"/>
      <c r="D119" s="10"/>
      <c r="E119" s="10"/>
      <c r="F119" s="10"/>
      <c r="G119" s="10"/>
    </row>
    <row r="120" spans="1:7" ht="15.75">
      <c r="A120" s="148"/>
      <c r="B120" s="12" t="s">
        <v>57</v>
      </c>
      <c r="C120" s="10"/>
      <c r="D120" s="10"/>
      <c r="E120" s="10"/>
      <c r="F120" s="10"/>
      <c r="G120" s="10"/>
    </row>
    <row r="121" spans="1:7" ht="15.75">
      <c r="A121" s="148"/>
      <c r="B121" s="13" t="s">
        <v>48</v>
      </c>
      <c r="C121" s="10"/>
      <c r="D121" s="10"/>
      <c r="E121" s="10"/>
      <c r="F121" s="10"/>
      <c r="G121" s="10"/>
    </row>
    <row r="122" spans="1:7">
      <c r="A122" s="148"/>
      <c r="B122" s="17" t="s">
        <v>4</v>
      </c>
      <c r="C122" s="19">
        <f t="shared" ref="C122:G122" si="30">SUM(C119:C121)</f>
        <v>0</v>
      </c>
      <c r="D122" s="19">
        <f t="shared" si="30"/>
        <v>0</v>
      </c>
      <c r="E122" s="19">
        <f t="shared" si="30"/>
        <v>0</v>
      </c>
      <c r="F122" s="19">
        <f t="shared" si="30"/>
        <v>0</v>
      </c>
      <c r="G122" s="19">
        <f t="shared" si="30"/>
        <v>0</v>
      </c>
    </row>
    <row r="123" spans="1:7" ht="15.75" customHeight="1">
      <c r="A123" s="148"/>
      <c r="B123" s="149" t="s">
        <v>60</v>
      </c>
      <c r="C123" s="150"/>
      <c r="D123" s="150"/>
      <c r="E123" s="150"/>
      <c r="F123" s="150"/>
      <c r="G123" s="150"/>
    </row>
    <row r="124" spans="1:7">
      <c r="A124" s="148"/>
      <c r="B124" s="31" t="s">
        <v>56</v>
      </c>
      <c r="C124" s="10"/>
      <c r="D124" s="10"/>
      <c r="E124" s="10"/>
      <c r="F124" s="10"/>
      <c r="G124" s="10"/>
    </row>
    <row r="125" spans="1:7" ht="15.75">
      <c r="A125" s="148"/>
      <c r="B125" s="12" t="s">
        <v>57</v>
      </c>
      <c r="C125" s="10"/>
      <c r="D125" s="10"/>
      <c r="E125" s="10"/>
      <c r="F125" s="10"/>
      <c r="G125" s="10"/>
    </row>
    <row r="126" spans="1:7" ht="15.75">
      <c r="A126" s="148"/>
      <c r="B126" s="13" t="s">
        <v>48</v>
      </c>
      <c r="C126" s="10">
        <v>1</v>
      </c>
      <c r="D126" s="10">
        <v>17</v>
      </c>
      <c r="E126" s="10"/>
      <c r="F126" s="10"/>
      <c r="G126" s="10"/>
    </row>
    <row r="127" spans="1:7">
      <c r="A127" s="148"/>
      <c r="B127" s="36" t="s">
        <v>4</v>
      </c>
      <c r="C127" s="19">
        <f t="shared" ref="C127:G127" si="31">SUM(C124:C126)</f>
        <v>1</v>
      </c>
      <c r="D127" s="19">
        <f t="shared" si="31"/>
        <v>17</v>
      </c>
      <c r="E127" s="19">
        <f t="shared" si="31"/>
        <v>0</v>
      </c>
      <c r="F127" s="19">
        <f t="shared" si="31"/>
        <v>0</v>
      </c>
      <c r="G127" s="19">
        <f t="shared" si="31"/>
        <v>0</v>
      </c>
    </row>
    <row r="128" spans="1:7" ht="15" customHeight="1">
      <c r="A128" s="148"/>
      <c r="B128" s="37" t="s">
        <v>34</v>
      </c>
      <c r="C128" s="19">
        <f t="shared" ref="C128:G128" si="32">C122+C127</f>
        <v>1</v>
      </c>
      <c r="D128" s="19">
        <f t="shared" si="32"/>
        <v>17</v>
      </c>
      <c r="E128" s="19">
        <f t="shared" si="32"/>
        <v>0</v>
      </c>
      <c r="F128" s="19">
        <f t="shared" si="32"/>
        <v>0</v>
      </c>
      <c r="G128" s="19">
        <f t="shared" si="32"/>
        <v>0</v>
      </c>
    </row>
    <row r="129" spans="1:7" hidden="1"/>
    <row r="130" spans="1:7" hidden="1"/>
    <row r="131" spans="1:7" hidden="1"/>
    <row r="132" spans="1:7" hidden="1"/>
    <row r="133" spans="1:7" ht="15.75">
      <c r="A133" s="154" t="s">
        <v>22</v>
      </c>
      <c r="B133" s="155" t="s">
        <v>51</v>
      </c>
      <c r="C133" s="156"/>
      <c r="D133" s="156"/>
      <c r="E133" s="156"/>
      <c r="F133" s="156"/>
      <c r="G133" s="156"/>
    </row>
    <row r="134" spans="1:7">
      <c r="A134" s="154"/>
      <c r="B134" s="30" t="s">
        <v>56</v>
      </c>
      <c r="C134" s="6"/>
      <c r="D134" s="6"/>
      <c r="E134" s="6"/>
      <c r="F134" s="6"/>
      <c r="G134" s="6"/>
    </row>
    <row r="135" spans="1:7" ht="15.75">
      <c r="A135" s="154"/>
      <c r="B135" s="8" t="s">
        <v>57</v>
      </c>
      <c r="C135" s="6"/>
      <c r="D135" s="6"/>
      <c r="E135" s="6"/>
      <c r="F135" s="6"/>
      <c r="G135" s="6"/>
    </row>
    <row r="136" spans="1:7" ht="15.75">
      <c r="A136" s="154"/>
      <c r="B136" s="9" t="s">
        <v>48</v>
      </c>
      <c r="C136" s="6"/>
      <c r="D136" s="6"/>
      <c r="E136" s="6"/>
      <c r="F136" s="6"/>
      <c r="G136" s="6"/>
    </row>
    <row r="137" spans="1:7">
      <c r="A137" s="154"/>
      <c r="B137" s="14" t="s">
        <v>4</v>
      </c>
      <c r="C137" s="19">
        <f t="shared" ref="C137:G137" si="33">SUM(C134:C136)</f>
        <v>0</v>
      </c>
      <c r="D137" s="19">
        <f t="shared" si="33"/>
        <v>0</v>
      </c>
      <c r="E137" s="19">
        <f t="shared" si="33"/>
        <v>0</v>
      </c>
      <c r="F137" s="19">
        <f t="shared" si="33"/>
        <v>0</v>
      </c>
      <c r="G137" s="19">
        <f t="shared" si="33"/>
        <v>0</v>
      </c>
    </row>
    <row r="138" spans="1:7" ht="15.75" customHeight="1">
      <c r="A138" s="154"/>
      <c r="B138" s="149" t="s">
        <v>60</v>
      </c>
      <c r="C138" s="150"/>
      <c r="D138" s="150"/>
      <c r="E138" s="150"/>
      <c r="F138" s="150"/>
      <c r="G138" s="150"/>
    </row>
    <row r="139" spans="1:7">
      <c r="A139" s="154"/>
      <c r="B139" s="30" t="s">
        <v>56</v>
      </c>
      <c r="C139" s="6"/>
      <c r="D139" s="6"/>
      <c r="E139" s="6"/>
      <c r="F139" s="6"/>
      <c r="G139" s="6"/>
    </row>
    <row r="140" spans="1:7" ht="15.75">
      <c r="A140" s="154"/>
      <c r="B140" s="8" t="s">
        <v>57</v>
      </c>
      <c r="C140" s="6"/>
      <c r="D140" s="6"/>
      <c r="E140" s="6"/>
      <c r="F140" s="6"/>
      <c r="G140" s="6"/>
    </row>
    <row r="141" spans="1:7" ht="15.75">
      <c r="A141" s="154"/>
      <c r="B141" s="9" t="s">
        <v>48</v>
      </c>
      <c r="C141" s="6"/>
      <c r="D141" s="6"/>
      <c r="E141" s="6"/>
      <c r="F141" s="6"/>
      <c r="G141" s="6"/>
    </row>
    <row r="142" spans="1:7">
      <c r="A142" s="154"/>
      <c r="B142" s="15" t="s">
        <v>4</v>
      </c>
      <c r="C142" s="19">
        <f t="shared" ref="C142:G142" si="34">SUM(C139:C141)</f>
        <v>0</v>
      </c>
      <c r="D142" s="19">
        <f t="shared" si="34"/>
        <v>0</v>
      </c>
      <c r="E142" s="19">
        <f t="shared" si="34"/>
        <v>0</v>
      </c>
      <c r="F142" s="19">
        <f t="shared" si="34"/>
        <v>0</v>
      </c>
      <c r="G142" s="19">
        <f t="shared" si="34"/>
        <v>0</v>
      </c>
    </row>
    <row r="143" spans="1:7">
      <c r="A143" s="154"/>
      <c r="B143" s="16" t="s">
        <v>35</v>
      </c>
      <c r="C143" s="19">
        <f t="shared" ref="C143:G143" si="35">C137+C142</f>
        <v>0</v>
      </c>
      <c r="D143" s="19">
        <f t="shared" si="35"/>
        <v>0</v>
      </c>
      <c r="E143" s="19">
        <f t="shared" si="35"/>
        <v>0</v>
      </c>
      <c r="F143" s="19">
        <f t="shared" si="35"/>
        <v>0</v>
      </c>
      <c r="G143" s="19">
        <f t="shared" si="35"/>
        <v>0</v>
      </c>
    </row>
    <row r="144" spans="1:7" ht="15.75">
      <c r="A144" s="148" t="s">
        <v>23</v>
      </c>
      <c r="B144" s="149" t="s">
        <v>51</v>
      </c>
      <c r="C144" s="150"/>
      <c r="D144" s="150"/>
      <c r="E144" s="150"/>
      <c r="F144" s="150"/>
      <c r="G144" s="150"/>
    </row>
    <row r="145" spans="1:7">
      <c r="A145" s="148"/>
      <c r="B145" s="31" t="s">
        <v>56</v>
      </c>
      <c r="C145" s="10"/>
      <c r="D145" s="10"/>
      <c r="E145" s="10"/>
      <c r="F145" s="10"/>
      <c r="G145" s="10"/>
    </row>
    <row r="146" spans="1:7" ht="15.75">
      <c r="A146" s="148"/>
      <c r="B146" s="12" t="s">
        <v>57</v>
      </c>
      <c r="C146" s="10"/>
      <c r="D146" s="10"/>
      <c r="E146" s="10"/>
      <c r="F146" s="10"/>
      <c r="G146" s="10"/>
    </row>
    <row r="147" spans="1:7" ht="15.75">
      <c r="A147" s="148"/>
      <c r="B147" s="13" t="s">
        <v>48</v>
      </c>
      <c r="C147" s="10"/>
      <c r="D147" s="10"/>
      <c r="E147" s="10"/>
      <c r="F147" s="10"/>
      <c r="G147" s="10"/>
    </row>
    <row r="148" spans="1:7">
      <c r="A148" s="148"/>
      <c r="B148" s="17" t="s">
        <v>4</v>
      </c>
      <c r="C148" s="19">
        <f t="shared" ref="C148:G148" si="36">SUM(C145:C147)</f>
        <v>0</v>
      </c>
      <c r="D148" s="19">
        <f t="shared" si="36"/>
        <v>0</v>
      </c>
      <c r="E148" s="19">
        <f t="shared" si="36"/>
        <v>0</v>
      </c>
      <c r="F148" s="19">
        <f t="shared" si="36"/>
        <v>0</v>
      </c>
      <c r="G148" s="19">
        <f t="shared" si="36"/>
        <v>0</v>
      </c>
    </row>
    <row r="149" spans="1:7" ht="15.75" customHeight="1">
      <c r="A149" s="148"/>
      <c r="B149" s="149" t="s">
        <v>60</v>
      </c>
      <c r="C149" s="150"/>
      <c r="D149" s="150"/>
      <c r="E149" s="150"/>
      <c r="F149" s="150"/>
      <c r="G149" s="150"/>
    </row>
    <row r="150" spans="1:7">
      <c r="A150" s="148"/>
      <c r="B150" s="31" t="s">
        <v>56</v>
      </c>
      <c r="C150" s="10"/>
      <c r="D150" s="10"/>
      <c r="E150" s="10"/>
      <c r="F150" s="10"/>
      <c r="G150" s="10"/>
    </row>
    <row r="151" spans="1:7" ht="15.75">
      <c r="A151" s="148"/>
      <c r="B151" s="12" t="s">
        <v>57</v>
      </c>
      <c r="C151" s="10"/>
      <c r="D151" s="10"/>
      <c r="E151" s="10"/>
      <c r="F151" s="10"/>
      <c r="G151" s="10"/>
    </row>
    <row r="152" spans="1:7" ht="15.75">
      <c r="A152" s="148"/>
      <c r="B152" s="13" t="s">
        <v>48</v>
      </c>
      <c r="C152" s="10"/>
      <c r="D152" s="10"/>
      <c r="E152" s="10"/>
      <c r="F152" s="10"/>
      <c r="G152" s="10"/>
    </row>
    <row r="153" spans="1:7">
      <c r="A153" s="148"/>
      <c r="B153" s="36" t="s">
        <v>4</v>
      </c>
      <c r="C153" s="19">
        <f t="shared" ref="C153:G153" si="37">SUM(C150:C152)</f>
        <v>0</v>
      </c>
      <c r="D153" s="19">
        <f t="shared" si="37"/>
        <v>0</v>
      </c>
      <c r="E153" s="19">
        <f t="shared" si="37"/>
        <v>0</v>
      </c>
      <c r="F153" s="19">
        <f t="shared" si="37"/>
        <v>0</v>
      </c>
      <c r="G153" s="19">
        <f t="shared" si="37"/>
        <v>0</v>
      </c>
    </row>
    <row r="154" spans="1:7">
      <c r="A154" s="148"/>
      <c r="B154" s="37" t="s">
        <v>36</v>
      </c>
      <c r="C154" s="19">
        <f t="shared" ref="C154:G154" si="38">C148+C153</f>
        <v>0</v>
      </c>
      <c r="D154" s="19">
        <f t="shared" si="38"/>
        <v>0</v>
      </c>
      <c r="E154" s="19">
        <f t="shared" si="38"/>
        <v>0</v>
      </c>
      <c r="F154" s="19">
        <f t="shared" si="38"/>
        <v>0</v>
      </c>
      <c r="G154" s="19">
        <f t="shared" si="38"/>
        <v>0</v>
      </c>
    </row>
    <row r="155" spans="1:7" ht="19.5">
      <c r="A155" s="151" t="s">
        <v>43</v>
      </c>
      <c r="B155" s="151"/>
      <c r="C155" s="33">
        <f t="shared" ref="C155:G155" si="39">C128+C143+C154</f>
        <v>1</v>
      </c>
      <c r="D155" s="33">
        <f t="shared" si="39"/>
        <v>17</v>
      </c>
      <c r="E155" s="33">
        <f t="shared" si="39"/>
        <v>0</v>
      </c>
      <c r="F155" s="33">
        <f t="shared" si="39"/>
        <v>0</v>
      </c>
      <c r="G155" s="33">
        <f t="shared" si="39"/>
        <v>0</v>
      </c>
    </row>
    <row r="156" spans="1:7" ht="18.75" customHeight="1">
      <c r="A156" s="145" t="s">
        <v>61</v>
      </c>
      <c r="B156" s="175" t="s">
        <v>81</v>
      </c>
      <c r="C156" s="176"/>
      <c r="D156" s="176"/>
      <c r="E156" s="176"/>
      <c r="F156" s="176"/>
      <c r="G156" s="176"/>
    </row>
    <row r="157" spans="1:7" ht="15.75">
      <c r="A157" s="146"/>
      <c r="B157" s="76" t="s">
        <v>51</v>
      </c>
      <c r="C157" s="104">
        <v>13</v>
      </c>
      <c r="D157" s="104">
        <v>469</v>
      </c>
      <c r="E157" s="104">
        <v>0</v>
      </c>
      <c r="F157" s="104">
        <v>0</v>
      </c>
      <c r="G157" s="104">
        <v>0</v>
      </c>
    </row>
    <row r="158" spans="1:7" ht="15.75">
      <c r="A158" s="146"/>
      <c r="B158" s="76" t="s">
        <v>58</v>
      </c>
      <c r="C158" s="104">
        <v>11</v>
      </c>
      <c r="D158" s="104">
        <v>118</v>
      </c>
      <c r="E158" s="104">
        <v>5</v>
      </c>
      <c r="F158" s="104">
        <v>9</v>
      </c>
      <c r="G158" s="104">
        <v>7</v>
      </c>
    </row>
    <row r="159" spans="1:7" ht="15.75">
      <c r="A159" s="146"/>
      <c r="B159" s="80" t="s">
        <v>4</v>
      </c>
      <c r="C159" s="104">
        <v>24</v>
      </c>
      <c r="D159" s="104">
        <v>587</v>
      </c>
      <c r="E159" s="104">
        <v>5</v>
      </c>
      <c r="F159" s="104">
        <v>9</v>
      </c>
      <c r="G159" s="104">
        <v>7</v>
      </c>
    </row>
    <row r="160" spans="1:7" ht="19.5" customHeight="1">
      <c r="A160" s="146"/>
      <c r="B160" s="221" t="s">
        <v>68</v>
      </c>
      <c r="C160" s="222"/>
      <c r="D160" s="222"/>
      <c r="E160" s="222"/>
      <c r="F160" s="222"/>
      <c r="G160" s="222"/>
    </row>
    <row r="161" spans="1:7">
      <c r="A161" s="146"/>
      <c r="B161" s="31" t="s">
        <v>56</v>
      </c>
      <c r="C161" s="57">
        <v>5</v>
      </c>
      <c r="D161" s="59"/>
      <c r="E161" s="59"/>
      <c r="F161" s="59"/>
      <c r="G161" s="59"/>
    </row>
    <row r="162" spans="1:7" ht="15.75">
      <c r="A162" s="146"/>
      <c r="B162" s="12" t="s">
        <v>57</v>
      </c>
      <c r="C162" s="57">
        <v>3</v>
      </c>
      <c r="D162" s="59"/>
      <c r="E162" s="59"/>
      <c r="F162" s="59"/>
      <c r="G162" s="59"/>
    </row>
    <row r="163" spans="1:7" ht="15.75">
      <c r="A163" s="147"/>
      <c r="B163" s="13" t="s">
        <v>48</v>
      </c>
      <c r="C163" s="57">
        <v>1</v>
      </c>
      <c r="D163" s="60"/>
      <c r="E163" s="60"/>
      <c r="F163" s="60"/>
      <c r="G163" s="60"/>
    </row>
  </sheetData>
  <mergeCells count="51">
    <mergeCell ref="A88:A92"/>
    <mergeCell ref="A100:A105"/>
    <mergeCell ref="B156:G156"/>
    <mergeCell ref="A3:A4"/>
    <mergeCell ref="A5:A15"/>
    <mergeCell ref="B5:G5"/>
    <mergeCell ref="B10:G10"/>
    <mergeCell ref="A16:A26"/>
    <mergeCell ref="B16:G16"/>
    <mergeCell ref="B21:G21"/>
    <mergeCell ref="A39:A49"/>
    <mergeCell ref="B27:G27"/>
    <mergeCell ref="B32:G32"/>
    <mergeCell ref="B39:G39"/>
    <mergeCell ref="B44:G44"/>
    <mergeCell ref="A76:B76"/>
    <mergeCell ref="A27:A31"/>
    <mergeCell ref="C3:C4"/>
    <mergeCell ref="D3:D4"/>
    <mergeCell ref="E3:G3"/>
    <mergeCell ref="A32:A36"/>
    <mergeCell ref="B100:G100"/>
    <mergeCell ref="A106:A116"/>
    <mergeCell ref="B106:G106"/>
    <mergeCell ref="B111:G111"/>
    <mergeCell ref="B3:B4"/>
    <mergeCell ref="A38:B38"/>
    <mergeCell ref="A77:A87"/>
    <mergeCell ref="B65:G65"/>
    <mergeCell ref="B70:G70"/>
    <mergeCell ref="B77:G77"/>
    <mergeCell ref="B82:G82"/>
    <mergeCell ref="A50:A60"/>
    <mergeCell ref="B50:G50"/>
    <mergeCell ref="B55:G55"/>
    <mergeCell ref="A65:A75"/>
    <mergeCell ref="A1:G2"/>
    <mergeCell ref="B160:G160"/>
    <mergeCell ref="A156:A163"/>
    <mergeCell ref="A144:A154"/>
    <mergeCell ref="B144:G144"/>
    <mergeCell ref="B149:G149"/>
    <mergeCell ref="A155:B155"/>
    <mergeCell ref="A118:A128"/>
    <mergeCell ref="A117:B117"/>
    <mergeCell ref="B123:G123"/>
    <mergeCell ref="B118:G118"/>
    <mergeCell ref="A133:A143"/>
    <mergeCell ref="B133:G133"/>
    <mergeCell ref="B138:G138"/>
    <mergeCell ref="B88:G88"/>
  </mergeCells>
  <pageMargins left="0" right="0.39370078740157483" top="0.74803149606299213" bottom="0.15748031496062992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60"/>
  <sheetViews>
    <sheetView zoomScale="90" zoomScaleNormal="90" workbookViewId="0">
      <pane ySplit="4" topLeftCell="A5" activePane="bottomLeft" state="frozen"/>
      <selection pane="bottomLeft" activeCell="F167" sqref="F167"/>
    </sheetView>
  </sheetViews>
  <sheetFormatPr defaultRowHeight="15"/>
  <cols>
    <col min="1" max="1" width="5.42578125" customWidth="1"/>
    <col min="2" max="2" width="32.42578125" customWidth="1"/>
    <col min="3" max="7" width="21" customWidth="1"/>
    <col min="8" max="8" width="7.7109375" customWidth="1"/>
    <col min="9" max="11" width="3.7109375" customWidth="1"/>
    <col min="12" max="12" width="13.42578125" customWidth="1"/>
    <col min="13" max="13" width="12.140625" customWidth="1"/>
    <col min="14" max="14" width="14.140625" customWidth="1"/>
    <col min="15" max="15" width="13.7109375" customWidth="1"/>
    <col min="16" max="16" width="12.85546875" customWidth="1"/>
    <col min="17" max="17" width="6.28515625" customWidth="1"/>
    <col min="18" max="18" width="7.140625" customWidth="1"/>
    <col min="19" max="19" width="6.42578125" customWidth="1"/>
    <col min="20" max="22" width="3.7109375" customWidth="1"/>
    <col min="23" max="23" width="12.42578125" customWidth="1"/>
    <col min="24" max="24" width="12.5703125" customWidth="1"/>
    <col min="25" max="25" width="12.7109375" customWidth="1"/>
    <col min="26" max="26" width="11.5703125" customWidth="1"/>
    <col min="27" max="27" width="14" customWidth="1"/>
  </cols>
  <sheetData>
    <row r="1" spans="1:7" ht="15" customHeight="1">
      <c r="A1" s="141" t="s">
        <v>78</v>
      </c>
      <c r="B1" s="141"/>
      <c r="C1" s="141"/>
      <c r="D1" s="141"/>
      <c r="E1" s="141"/>
      <c r="F1" s="141"/>
      <c r="G1" s="141"/>
    </row>
    <row r="2" spans="1:7" ht="15" customHeight="1">
      <c r="A2" s="142"/>
      <c r="B2" s="142"/>
      <c r="C2" s="142"/>
      <c r="D2" s="142"/>
      <c r="E2" s="142"/>
      <c r="F2" s="142"/>
      <c r="G2" s="142"/>
    </row>
    <row r="3" spans="1:7" ht="15" customHeight="1">
      <c r="A3" s="178" t="s">
        <v>59</v>
      </c>
      <c r="B3" s="158" t="s">
        <v>50</v>
      </c>
      <c r="C3" s="166" t="s">
        <v>74</v>
      </c>
      <c r="D3" s="167" t="s">
        <v>10</v>
      </c>
      <c r="E3" s="198" t="s">
        <v>62</v>
      </c>
      <c r="F3" s="199"/>
      <c r="G3" s="200"/>
    </row>
    <row r="4" spans="1:7" ht="54" customHeight="1">
      <c r="A4" s="183"/>
      <c r="B4" s="196"/>
      <c r="C4" s="167"/>
      <c r="D4" s="197"/>
      <c r="E4" s="75" t="s">
        <v>5</v>
      </c>
      <c r="F4" s="75" t="s">
        <v>6</v>
      </c>
      <c r="G4" s="75" t="s">
        <v>7</v>
      </c>
    </row>
    <row r="5" spans="1:7" ht="15.75" customHeight="1">
      <c r="A5" s="163" t="s">
        <v>13</v>
      </c>
      <c r="B5" s="155" t="s">
        <v>51</v>
      </c>
      <c r="C5" s="184"/>
      <c r="D5" s="184"/>
      <c r="E5" s="184"/>
      <c r="F5" s="184"/>
      <c r="G5" s="184"/>
    </row>
    <row r="6" spans="1:7" ht="15.75">
      <c r="A6" s="185"/>
      <c r="B6" s="41" t="s">
        <v>65</v>
      </c>
      <c r="C6" s="6">
        <v>1</v>
      </c>
      <c r="D6" s="6">
        <v>56</v>
      </c>
      <c r="E6" s="6"/>
      <c r="F6" s="6"/>
      <c r="G6" s="6"/>
    </row>
    <row r="7" spans="1:7" ht="15.75">
      <c r="A7" s="185"/>
      <c r="B7" s="8" t="s">
        <v>66</v>
      </c>
      <c r="C7" s="6"/>
      <c r="D7" s="6"/>
      <c r="E7" s="6"/>
      <c r="F7" s="6"/>
      <c r="G7" s="6"/>
    </row>
    <row r="8" spans="1:7" ht="15.75">
      <c r="A8" s="185"/>
      <c r="B8" s="9" t="s">
        <v>67</v>
      </c>
      <c r="C8" s="6"/>
      <c r="D8" s="6"/>
      <c r="E8" s="6"/>
      <c r="F8" s="6"/>
      <c r="G8" s="6"/>
    </row>
    <row r="9" spans="1:7">
      <c r="A9" s="185"/>
      <c r="B9" s="14" t="s">
        <v>4</v>
      </c>
      <c r="C9" s="19">
        <f t="shared" ref="C9:G9" si="0">SUM(C5:C8)</f>
        <v>1</v>
      </c>
      <c r="D9" s="19">
        <f t="shared" si="0"/>
        <v>56</v>
      </c>
      <c r="E9" s="19">
        <f t="shared" si="0"/>
        <v>0</v>
      </c>
      <c r="F9" s="19">
        <f t="shared" si="0"/>
        <v>0</v>
      </c>
      <c r="G9" s="19">
        <f t="shared" si="0"/>
        <v>0</v>
      </c>
    </row>
    <row r="10" spans="1:7" ht="15.75">
      <c r="A10" s="185"/>
      <c r="B10" s="155" t="s">
        <v>60</v>
      </c>
      <c r="C10" s="184"/>
      <c r="D10" s="184"/>
      <c r="E10" s="184"/>
      <c r="F10" s="184"/>
      <c r="G10" s="184"/>
    </row>
    <row r="11" spans="1:7">
      <c r="A11" s="185"/>
      <c r="B11" s="30" t="s">
        <v>65</v>
      </c>
      <c r="C11" s="6">
        <v>2</v>
      </c>
      <c r="D11" s="6">
        <v>24</v>
      </c>
      <c r="E11" s="6">
        <v>1</v>
      </c>
      <c r="F11" s="6"/>
      <c r="G11" s="6"/>
    </row>
    <row r="12" spans="1:7" ht="15.75">
      <c r="A12" s="185"/>
      <c r="B12" s="8" t="s">
        <v>66</v>
      </c>
      <c r="C12" s="6">
        <v>2</v>
      </c>
      <c r="D12" s="6">
        <v>20</v>
      </c>
      <c r="E12" s="6">
        <v>7</v>
      </c>
      <c r="F12" s="6">
        <v>2</v>
      </c>
      <c r="G12" s="6">
        <v>3</v>
      </c>
    </row>
    <row r="13" spans="1:7" ht="15.75">
      <c r="A13" s="185"/>
      <c r="B13" s="9" t="s">
        <v>67</v>
      </c>
      <c r="C13" s="6">
        <v>1</v>
      </c>
      <c r="D13" s="6">
        <v>25</v>
      </c>
      <c r="E13" s="6">
        <v>10</v>
      </c>
      <c r="F13" s="6">
        <v>6</v>
      </c>
      <c r="G13" s="6">
        <v>6</v>
      </c>
    </row>
    <row r="14" spans="1:7">
      <c r="A14" s="185"/>
      <c r="B14" s="15" t="s">
        <v>4</v>
      </c>
      <c r="C14" s="19">
        <f t="shared" ref="C14:G14" si="1">SUM(C11:C13)</f>
        <v>5</v>
      </c>
      <c r="D14" s="19">
        <f t="shared" si="1"/>
        <v>69</v>
      </c>
      <c r="E14" s="19">
        <f t="shared" si="1"/>
        <v>18</v>
      </c>
      <c r="F14" s="19">
        <f t="shared" si="1"/>
        <v>8</v>
      </c>
      <c r="G14" s="19">
        <f t="shared" si="1"/>
        <v>9</v>
      </c>
    </row>
    <row r="15" spans="1:7">
      <c r="A15" s="186"/>
      <c r="B15" s="16" t="s">
        <v>24</v>
      </c>
      <c r="C15" s="19">
        <f t="shared" ref="C15:G15" si="2">C9+C14</f>
        <v>6</v>
      </c>
      <c r="D15" s="19">
        <f>D9+D14</f>
        <v>125</v>
      </c>
      <c r="E15" s="19">
        <f t="shared" si="2"/>
        <v>18</v>
      </c>
      <c r="F15" s="19">
        <f t="shared" si="2"/>
        <v>8</v>
      </c>
      <c r="G15" s="19">
        <f t="shared" si="2"/>
        <v>9</v>
      </c>
    </row>
    <row r="16" spans="1:7" ht="15.75">
      <c r="A16" s="148" t="s">
        <v>14</v>
      </c>
      <c r="B16" s="161" t="s">
        <v>51</v>
      </c>
      <c r="C16" s="187"/>
      <c r="D16" s="187"/>
      <c r="E16" s="187"/>
      <c r="F16" s="187"/>
      <c r="G16" s="187"/>
    </row>
    <row r="17" spans="1:7" ht="15.75">
      <c r="A17" s="148"/>
      <c r="B17" s="42" t="s">
        <v>65</v>
      </c>
      <c r="C17" s="10"/>
      <c r="D17" s="10"/>
      <c r="E17" s="10"/>
      <c r="F17" s="10"/>
      <c r="G17" s="10"/>
    </row>
    <row r="18" spans="1:7" ht="15.75">
      <c r="A18" s="148"/>
      <c r="B18" s="12" t="s">
        <v>66</v>
      </c>
      <c r="C18" s="10"/>
      <c r="D18" s="10"/>
      <c r="E18" s="10"/>
      <c r="F18" s="10"/>
      <c r="G18" s="10"/>
    </row>
    <row r="19" spans="1:7" ht="15.75">
      <c r="A19" s="148"/>
      <c r="B19" s="13" t="s">
        <v>67</v>
      </c>
      <c r="C19" s="10">
        <v>1</v>
      </c>
      <c r="D19" s="10">
        <v>81</v>
      </c>
      <c r="E19" s="10"/>
      <c r="F19" s="10"/>
      <c r="G19" s="10"/>
    </row>
    <row r="20" spans="1:7">
      <c r="A20" s="148"/>
      <c r="B20" s="17" t="s">
        <v>4</v>
      </c>
      <c r="C20" s="19">
        <f t="shared" ref="C20:G20" si="3">SUM(C16:C19)</f>
        <v>1</v>
      </c>
      <c r="D20" s="19">
        <f>SUM(D17:D19)</f>
        <v>81</v>
      </c>
      <c r="E20" s="19">
        <f t="shared" si="3"/>
        <v>0</v>
      </c>
      <c r="F20" s="19">
        <f t="shared" si="3"/>
        <v>0</v>
      </c>
      <c r="G20" s="19">
        <f t="shared" si="3"/>
        <v>0</v>
      </c>
    </row>
    <row r="21" spans="1:7" ht="15.75">
      <c r="A21" s="148"/>
      <c r="B21" s="161" t="s">
        <v>60</v>
      </c>
      <c r="C21" s="188"/>
      <c r="D21" s="188"/>
      <c r="E21" s="188"/>
      <c r="F21" s="188"/>
      <c r="G21" s="188"/>
    </row>
    <row r="22" spans="1:7" ht="15.75">
      <c r="A22" s="148"/>
      <c r="B22" s="42" t="s">
        <v>65</v>
      </c>
      <c r="C22" s="10">
        <v>1</v>
      </c>
      <c r="D22" s="10">
        <v>10</v>
      </c>
      <c r="E22" s="10"/>
      <c r="F22" s="10">
        <v>1</v>
      </c>
      <c r="G22" s="10"/>
    </row>
    <row r="23" spans="1:7" ht="15.75">
      <c r="A23" s="148"/>
      <c r="B23" s="12" t="s">
        <v>66</v>
      </c>
      <c r="C23" s="10">
        <v>2</v>
      </c>
      <c r="D23" s="10">
        <v>7</v>
      </c>
      <c r="E23" s="10"/>
      <c r="F23" s="10">
        <v>1</v>
      </c>
      <c r="G23" s="10">
        <v>2</v>
      </c>
    </row>
    <row r="24" spans="1:7" ht="15.75">
      <c r="A24" s="148"/>
      <c r="B24" s="13" t="s">
        <v>67</v>
      </c>
      <c r="C24" s="10">
        <v>1</v>
      </c>
      <c r="D24" s="10">
        <v>8</v>
      </c>
      <c r="E24" s="10">
        <v>1</v>
      </c>
      <c r="F24" s="10">
        <v>3</v>
      </c>
      <c r="G24" s="10">
        <v>2</v>
      </c>
    </row>
    <row r="25" spans="1:7">
      <c r="A25" s="148"/>
      <c r="B25" s="36" t="s">
        <v>4</v>
      </c>
      <c r="C25" s="19">
        <f t="shared" ref="C25:G25" si="4">SUM(C22:C24)</f>
        <v>4</v>
      </c>
      <c r="D25" s="19">
        <f t="shared" si="4"/>
        <v>25</v>
      </c>
      <c r="E25" s="19">
        <f t="shared" si="4"/>
        <v>1</v>
      </c>
      <c r="F25" s="19">
        <f t="shared" si="4"/>
        <v>5</v>
      </c>
      <c r="G25" s="19">
        <f t="shared" si="4"/>
        <v>4</v>
      </c>
    </row>
    <row r="26" spans="1:7">
      <c r="A26" s="148"/>
      <c r="B26" s="37" t="s">
        <v>25</v>
      </c>
      <c r="C26" s="19">
        <f t="shared" ref="C26:G26" si="5">C20+C25</f>
        <v>5</v>
      </c>
      <c r="D26" s="19">
        <f>D20+D25</f>
        <v>106</v>
      </c>
      <c r="E26" s="19">
        <f t="shared" si="5"/>
        <v>1</v>
      </c>
      <c r="F26" s="19">
        <f t="shared" si="5"/>
        <v>5</v>
      </c>
      <c r="G26" s="19">
        <f t="shared" si="5"/>
        <v>4</v>
      </c>
    </row>
    <row r="27" spans="1:7" ht="15.75" customHeight="1">
      <c r="A27" s="163" t="s">
        <v>15</v>
      </c>
      <c r="B27" s="162" t="s">
        <v>51</v>
      </c>
      <c r="C27" s="182"/>
      <c r="D27" s="182"/>
      <c r="E27" s="182"/>
      <c r="F27" s="182"/>
      <c r="G27" s="182"/>
    </row>
    <row r="28" spans="1:7" ht="15.75">
      <c r="A28" s="164"/>
      <c r="B28" s="41" t="s">
        <v>65</v>
      </c>
      <c r="C28" s="6"/>
      <c r="D28" s="6"/>
      <c r="E28" s="6">
        <v>2</v>
      </c>
      <c r="F28" s="6"/>
      <c r="G28" s="6">
        <v>1</v>
      </c>
    </row>
    <row r="29" spans="1:7" ht="15.75">
      <c r="A29" s="164"/>
      <c r="B29" s="8" t="s">
        <v>66</v>
      </c>
      <c r="C29" s="6"/>
      <c r="D29" s="6"/>
      <c r="E29" s="6">
        <v>3</v>
      </c>
      <c r="F29" s="6">
        <v>6</v>
      </c>
      <c r="G29" s="6">
        <v>5</v>
      </c>
    </row>
    <row r="30" spans="1:7" ht="14.25" customHeight="1">
      <c r="A30" s="164"/>
      <c r="B30" s="9" t="s">
        <v>67</v>
      </c>
      <c r="C30" s="6"/>
      <c r="D30" s="6"/>
      <c r="E30" s="6">
        <v>10</v>
      </c>
      <c r="F30" s="6">
        <v>17</v>
      </c>
      <c r="G30" s="6">
        <v>9</v>
      </c>
    </row>
    <row r="31" spans="1:7">
      <c r="A31" s="165"/>
      <c r="B31" s="14" t="s">
        <v>4</v>
      </c>
      <c r="C31" s="19">
        <f t="shared" ref="C31:G31" si="6">SUM(C28:C30)</f>
        <v>0</v>
      </c>
      <c r="D31" s="19">
        <f>SUM(D28:D30)</f>
        <v>0</v>
      </c>
      <c r="E31" s="19">
        <f t="shared" si="6"/>
        <v>15</v>
      </c>
      <c r="F31" s="19">
        <f t="shared" si="6"/>
        <v>23</v>
      </c>
      <c r="G31" s="19">
        <f t="shared" si="6"/>
        <v>15</v>
      </c>
    </row>
    <row r="32" spans="1:7" ht="0.75" customHeight="1"/>
    <row r="33" spans="1:7" hidden="1"/>
    <row r="34" spans="1:7" hidden="1"/>
    <row r="35" spans="1:7" ht="15.75" customHeight="1">
      <c r="A35" s="163" t="s">
        <v>15</v>
      </c>
      <c r="B35" s="162" t="s">
        <v>60</v>
      </c>
      <c r="C35" s="188"/>
      <c r="D35" s="188"/>
      <c r="E35" s="188"/>
      <c r="F35" s="188"/>
      <c r="G35" s="188"/>
    </row>
    <row r="36" spans="1:7">
      <c r="A36" s="164"/>
      <c r="B36" s="30" t="s">
        <v>65</v>
      </c>
      <c r="C36" s="6">
        <v>1</v>
      </c>
      <c r="D36" s="6">
        <v>10</v>
      </c>
      <c r="E36" s="6"/>
      <c r="F36" s="6"/>
      <c r="G36" s="6"/>
    </row>
    <row r="37" spans="1:7" ht="15.75">
      <c r="A37" s="164"/>
      <c r="B37" s="8" t="s">
        <v>66</v>
      </c>
      <c r="C37" s="6">
        <v>1</v>
      </c>
      <c r="D37" s="6">
        <v>8</v>
      </c>
      <c r="E37" s="6">
        <v>2</v>
      </c>
      <c r="F37" s="6">
        <v>2</v>
      </c>
      <c r="G37" s="6">
        <v>3</v>
      </c>
    </row>
    <row r="38" spans="1:7" ht="15.75">
      <c r="A38" s="164"/>
      <c r="B38" s="9" t="s">
        <v>67</v>
      </c>
      <c r="C38" s="6"/>
      <c r="D38" s="6"/>
      <c r="E38" s="6"/>
      <c r="F38" s="6"/>
      <c r="G38" s="6"/>
    </row>
    <row r="39" spans="1:7">
      <c r="A39" s="164"/>
      <c r="B39" s="15" t="s">
        <v>4</v>
      </c>
      <c r="C39" s="19">
        <f t="shared" ref="C39:G39" si="7">SUM(C36:C38)</f>
        <v>2</v>
      </c>
      <c r="D39" s="19">
        <f>SUM(D36:D38)</f>
        <v>18</v>
      </c>
      <c r="E39" s="19">
        <f t="shared" si="7"/>
        <v>2</v>
      </c>
      <c r="F39" s="19">
        <f t="shared" si="7"/>
        <v>2</v>
      </c>
      <c r="G39" s="19">
        <f t="shared" si="7"/>
        <v>3</v>
      </c>
    </row>
    <row r="40" spans="1:7">
      <c r="A40" s="165"/>
      <c r="B40" s="16" t="s">
        <v>26</v>
      </c>
      <c r="C40" s="19">
        <f t="shared" ref="C40:G40" si="8">C31+C39</f>
        <v>2</v>
      </c>
      <c r="D40" s="19">
        <f t="shared" si="8"/>
        <v>18</v>
      </c>
      <c r="E40" s="19">
        <f t="shared" si="8"/>
        <v>17</v>
      </c>
      <c r="F40" s="19">
        <f t="shared" si="8"/>
        <v>25</v>
      </c>
      <c r="G40" s="19">
        <f t="shared" si="8"/>
        <v>18</v>
      </c>
    </row>
    <row r="41" spans="1:7" ht="19.5">
      <c r="A41" s="201" t="s">
        <v>40</v>
      </c>
      <c r="B41" s="201"/>
      <c r="C41" s="33">
        <f t="shared" ref="C41:G41" si="9">C15+C26+C40</f>
        <v>13</v>
      </c>
      <c r="D41" s="33">
        <f t="shared" si="9"/>
        <v>249</v>
      </c>
      <c r="E41" s="33">
        <f t="shared" si="9"/>
        <v>36</v>
      </c>
      <c r="F41" s="33">
        <f t="shared" si="9"/>
        <v>38</v>
      </c>
      <c r="G41" s="33">
        <f t="shared" si="9"/>
        <v>31</v>
      </c>
    </row>
    <row r="42" spans="1:7" ht="15.75">
      <c r="A42" s="148" t="s">
        <v>16</v>
      </c>
      <c r="B42" s="189" t="s">
        <v>51</v>
      </c>
      <c r="C42" s="190"/>
      <c r="D42" s="190"/>
      <c r="E42" s="190"/>
      <c r="F42" s="190"/>
      <c r="G42" s="190"/>
    </row>
    <row r="43" spans="1:7" ht="15.75">
      <c r="A43" s="148"/>
      <c r="B43" s="42" t="s">
        <v>65</v>
      </c>
      <c r="C43" s="10"/>
      <c r="D43" s="10"/>
      <c r="E43" s="10"/>
      <c r="F43" s="10"/>
      <c r="G43" s="10"/>
    </row>
    <row r="44" spans="1:7" ht="15.75">
      <c r="A44" s="148"/>
      <c r="B44" s="12" t="s">
        <v>66</v>
      </c>
      <c r="C44" s="10"/>
      <c r="D44" s="10"/>
      <c r="E44" s="10"/>
      <c r="F44" s="10"/>
      <c r="G44" s="10"/>
    </row>
    <row r="45" spans="1:7" ht="15.75">
      <c r="A45" s="148"/>
      <c r="B45" s="34" t="s">
        <v>67</v>
      </c>
      <c r="C45" s="35"/>
      <c r="D45" s="35"/>
      <c r="E45" s="35"/>
      <c r="F45" s="35"/>
      <c r="G45" s="35"/>
    </row>
    <row r="46" spans="1:7">
      <c r="A46" s="179"/>
      <c r="B46" s="17" t="s">
        <v>4</v>
      </c>
      <c r="C46" s="19">
        <f t="shared" ref="C46:G46" si="10">SUM(C43:C45)</f>
        <v>0</v>
      </c>
      <c r="D46" s="19">
        <f t="shared" si="10"/>
        <v>0</v>
      </c>
      <c r="E46" s="19">
        <f t="shared" si="10"/>
        <v>0</v>
      </c>
      <c r="F46" s="19">
        <f t="shared" si="10"/>
        <v>0</v>
      </c>
      <c r="G46" s="19">
        <f t="shared" si="10"/>
        <v>0</v>
      </c>
    </row>
    <row r="47" spans="1:7" ht="15.75">
      <c r="A47" s="179"/>
      <c r="B47" s="161" t="s">
        <v>60</v>
      </c>
      <c r="C47" s="188"/>
      <c r="D47" s="188"/>
      <c r="E47" s="188"/>
      <c r="F47" s="188"/>
      <c r="G47" s="188"/>
    </row>
    <row r="48" spans="1:7" ht="15.75">
      <c r="A48" s="179"/>
      <c r="B48" s="42" t="s">
        <v>65</v>
      </c>
      <c r="C48" s="10">
        <v>2</v>
      </c>
      <c r="D48" s="10">
        <v>22</v>
      </c>
      <c r="E48" s="10">
        <v>1</v>
      </c>
      <c r="F48" s="10">
        <v>1</v>
      </c>
      <c r="G48" s="10"/>
    </row>
    <row r="49" spans="1:7" ht="15.75">
      <c r="A49" s="179"/>
      <c r="B49" s="12" t="s">
        <v>66</v>
      </c>
      <c r="C49" s="10">
        <v>3</v>
      </c>
      <c r="D49" s="10">
        <v>20</v>
      </c>
      <c r="E49" s="10">
        <v>8</v>
      </c>
      <c r="F49" s="10">
        <v>3</v>
      </c>
      <c r="G49" s="10">
        <v>5</v>
      </c>
    </row>
    <row r="50" spans="1:7" ht="15.75">
      <c r="A50" s="179"/>
      <c r="B50" s="13" t="s">
        <v>67</v>
      </c>
      <c r="C50" s="10">
        <v>2</v>
      </c>
      <c r="D50" s="10">
        <v>24</v>
      </c>
      <c r="E50" s="10">
        <v>12</v>
      </c>
      <c r="F50" s="10">
        <v>5</v>
      </c>
      <c r="G50" s="10">
        <v>5</v>
      </c>
    </row>
    <row r="51" spans="1:7">
      <c r="A51" s="179"/>
      <c r="B51" s="36" t="s">
        <v>4</v>
      </c>
      <c r="C51" s="19">
        <f t="shared" ref="C51:G51" si="11">SUM(C48:C50)</f>
        <v>7</v>
      </c>
      <c r="D51" s="19">
        <f t="shared" si="11"/>
        <v>66</v>
      </c>
      <c r="E51" s="19">
        <f t="shared" si="11"/>
        <v>21</v>
      </c>
      <c r="F51" s="19">
        <f t="shared" si="11"/>
        <v>9</v>
      </c>
      <c r="G51" s="19">
        <f t="shared" si="11"/>
        <v>10</v>
      </c>
    </row>
    <row r="52" spans="1:7">
      <c r="A52" s="179"/>
      <c r="B52" s="37" t="s">
        <v>27</v>
      </c>
      <c r="C52" s="19">
        <f t="shared" ref="C52:G52" si="12">C46+C51</f>
        <v>7</v>
      </c>
      <c r="D52" s="19">
        <f t="shared" si="12"/>
        <v>66</v>
      </c>
      <c r="E52" s="19">
        <f t="shared" si="12"/>
        <v>21</v>
      </c>
      <c r="F52" s="19">
        <f t="shared" si="12"/>
        <v>9</v>
      </c>
      <c r="G52" s="19">
        <f t="shared" si="12"/>
        <v>10</v>
      </c>
    </row>
    <row r="53" spans="1:7" ht="15.75">
      <c r="A53" s="154" t="s">
        <v>17</v>
      </c>
      <c r="B53" s="194" t="s">
        <v>51</v>
      </c>
      <c r="C53" s="195"/>
      <c r="D53" s="195"/>
      <c r="E53" s="195"/>
      <c r="F53" s="195"/>
      <c r="G53" s="195"/>
    </row>
    <row r="54" spans="1:7" ht="15.75">
      <c r="A54" s="154"/>
      <c r="B54" s="41" t="s">
        <v>65</v>
      </c>
      <c r="C54" s="6"/>
      <c r="D54" s="6"/>
      <c r="E54" s="6"/>
      <c r="F54" s="6"/>
      <c r="G54" s="6"/>
    </row>
    <row r="55" spans="1:7" ht="15.75">
      <c r="A55" s="154"/>
      <c r="B55" s="8" t="s">
        <v>66</v>
      </c>
      <c r="C55" s="6">
        <v>1</v>
      </c>
      <c r="D55" s="6">
        <v>71</v>
      </c>
      <c r="E55" s="6"/>
      <c r="F55" s="6"/>
      <c r="G55" s="6"/>
    </row>
    <row r="56" spans="1:7" ht="15.75">
      <c r="A56" s="154"/>
      <c r="B56" s="32" t="s">
        <v>67</v>
      </c>
      <c r="C56" s="6">
        <v>1</v>
      </c>
      <c r="D56" s="6">
        <v>82</v>
      </c>
      <c r="E56" s="6"/>
      <c r="F56" s="6"/>
      <c r="G56" s="6"/>
    </row>
    <row r="57" spans="1:7">
      <c r="A57" s="154"/>
      <c r="B57" s="14" t="s">
        <v>4</v>
      </c>
      <c r="C57" s="19">
        <f t="shared" ref="C57:G57" si="13">SUM(C54:C56)</f>
        <v>2</v>
      </c>
      <c r="D57" s="19">
        <f t="shared" si="13"/>
        <v>153</v>
      </c>
      <c r="E57" s="19">
        <f t="shared" si="13"/>
        <v>0</v>
      </c>
      <c r="F57" s="19">
        <f t="shared" si="13"/>
        <v>0</v>
      </c>
      <c r="G57" s="19">
        <f t="shared" si="13"/>
        <v>0</v>
      </c>
    </row>
    <row r="58" spans="1:7" ht="15.75">
      <c r="A58" s="154"/>
      <c r="B58" s="162" t="s">
        <v>60</v>
      </c>
      <c r="C58" s="188"/>
      <c r="D58" s="188"/>
      <c r="E58" s="188"/>
      <c r="F58" s="188"/>
      <c r="G58" s="188"/>
    </row>
    <row r="59" spans="1:7">
      <c r="A59" s="154"/>
      <c r="B59" s="30" t="s">
        <v>65</v>
      </c>
      <c r="C59" s="6"/>
      <c r="D59" s="6"/>
      <c r="E59" s="6"/>
      <c r="F59" s="6"/>
      <c r="G59" s="6"/>
    </row>
    <row r="60" spans="1:7" ht="15.75">
      <c r="A60" s="154"/>
      <c r="B60" s="8" t="s">
        <v>66</v>
      </c>
      <c r="C60" s="6">
        <v>3</v>
      </c>
      <c r="D60" s="6">
        <v>16</v>
      </c>
      <c r="E60" s="6">
        <v>2</v>
      </c>
      <c r="F60" s="6">
        <v>5</v>
      </c>
      <c r="G60" s="6">
        <v>4</v>
      </c>
    </row>
    <row r="61" spans="1:7" ht="15.75">
      <c r="A61" s="154"/>
      <c r="B61" s="9" t="s">
        <v>67</v>
      </c>
      <c r="C61" s="6"/>
      <c r="D61" s="6"/>
      <c r="E61" s="6"/>
      <c r="F61" s="6"/>
      <c r="G61" s="6"/>
    </row>
    <row r="62" spans="1:7">
      <c r="A62" s="154"/>
      <c r="B62" s="15" t="s">
        <v>4</v>
      </c>
      <c r="C62" s="19">
        <f t="shared" ref="C62:G62" si="14">SUM(C59:C61)</f>
        <v>3</v>
      </c>
      <c r="D62" s="19">
        <f t="shared" si="14"/>
        <v>16</v>
      </c>
      <c r="E62" s="19">
        <f t="shared" si="14"/>
        <v>2</v>
      </c>
      <c r="F62" s="19">
        <f t="shared" si="14"/>
        <v>5</v>
      </c>
      <c r="G62" s="19">
        <f t="shared" si="14"/>
        <v>4</v>
      </c>
    </row>
    <row r="63" spans="1:7">
      <c r="A63" s="154"/>
      <c r="B63" s="16" t="s">
        <v>28</v>
      </c>
      <c r="C63" s="19">
        <f t="shared" ref="C63:G63" si="15">C57+C62</f>
        <v>5</v>
      </c>
      <c r="D63" s="19">
        <f>D57+D62</f>
        <v>169</v>
      </c>
      <c r="E63" s="19">
        <f t="shared" si="15"/>
        <v>2</v>
      </c>
      <c r="F63" s="19">
        <f t="shared" si="15"/>
        <v>5</v>
      </c>
      <c r="G63" s="19">
        <f t="shared" si="15"/>
        <v>4</v>
      </c>
    </row>
    <row r="64" spans="1:7" hidden="1"/>
    <row r="65" spans="1:13" hidden="1"/>
    <row r="66" spans="1:13" hidden="1"/>
    <row r="67" spans="1:13" hidden="1"/>
    <row r="68" spans="1:13" hidden="1"/>
    <row r="69" spans="1:13" ht="19.5" customHeight="1">
      <c r="A69" s="148" t="s">
        <v>18</v>
      </c>
      <c r="B69" s="161" t="s">
        <v>51</v>
      </c>
      <c r="C69" s="187"/>
      <c r="D69" s="187"/>
      <c r="E69" s="187"/>
      <c r="F69" s="187"/>
      <c r="G69" s="187"/>
    </row>
    <row r="70" spans="1:13" ht="15.75">
      <c r="A70" s="148"/>
      <c r="B70" s="42" t="s">
        <v>65</v>
      </c>
      <c r="C70" s="10">
        <v>1</v>
      </c>
      <c r="D70" s="10">
        <v>9</v>
      </c>
      <c r="E70" s="10"/>
      <c r="F70" s="10"/>
      <c r="G70" s="10"/>
    </row>
    <row r="71" spans="1:13" ht="15.75">
      <c r="A71" s="148"/>
      <c r="B71" s="12" t="s">
        <v>66</v>
      </c>
      <c r="C71" s="10">
        <v>1</v>
      </c>
      <c r="D71" s="10">
        <v>5</v>
      </c>
      <c r="E71" s="10"/>
      <c r="F71" s="10">
        <v>1</v>
      </c>
      <c r="G71" s="10">
        <v>2</v>
      </c>
    </row>
    <row r="72" spans="1:13" ht="15.75">
      <c r="A72" s="148"/>
      <c r="B72" s="13" t="s">
        <v>67</v>
      </c>
      <c r="C72" s="10">
        <v>1</v>
      </c>
      <c r="D72" s="10">
        <v>5</v>
      </c>
      <c r="E72" s="10"/>
      <c r="F72" s="10">
        <v>3</v>
      </c>
      <c r="G72" s="10"/>
    </row>
    <row r="73" spans="1:13">
      <c r="A73" s="148"/>
      <c r="B73" s="17" t="s">
        <v>4</v>
      </c>
      <c r="C73" s="19">
        <f t="shared" ref="C73:G73" si="16">SUM(C70:C72)</f>
        <v>3</v>
      </c>
      <c r="D73" s="19">
        <f>SUM(D70:D72)</f>
        <v>19</v>
      </c>
      <c r="E73" s="19">
        <f t="shared" si="16"/>
        <v>0</v>
      </c>
      <c r="F73" s="19">
        <f t="shared" si="16"/>
        <v>4</v>
      </c>
      <c r="G73" s="19">
        <f t="shared" si="16"/>
        <v>2</v>
      </c>
    </row>
    <row r="74" spans="1:13" ht="15.75">
      <c r="A74" s="148"/>
      <c r="B74" s="161" t="s">
        <v>60</v>
      </c>
      <c r="C74" s="188"/>
      <c r="D74" s="188"/>
      <c r="E74" s="188"/>
      <c r="F74" s="188"/>
      <c r="G74" s="188"/>
      <c r="M74" s="40"/>
    </row>
    <row r="75" spans="1:13" ht="15.75">
      <c r="A75" s="148"/>
      <c r="B75" s="42" t="s">
        <v>65</v>
      </c>
      <c r="C75" s="10"/>
      <c r="D75" s="10"/>
      <c r="E75" s="10"/>
      <c r="F75" s="10"/>
      <c r="G75" s="10"/>
    </row>
    <row r="76" spans="1:13" ht="15.75">
      <c r="A76" s="148"/>
      <c r="B76" s="12" t="s">
        <v>66</v>
      </c>
      <c r="C76" s="10"/>
      <c r="D76" s="10"/>
      <c r="E76" s="10"/>
      <c r="F76" s="10"/>
      <c r="G76" s="10"/>
    </row>
    <row r="77" spans="1:13" ht="15.75">
      <c r="A77" s="148"/>
      <c r="B77" s="13" t="s">
        <v>67</v>
      </c>
      <c r="C77" s="10"/>
      <c r="D77" s="10"/>
      <c r="E77" s="10"/>
      <c r="F77" s="10"/>
      <c r="G77" s="10"/>
    </row>
    <row r="78" spans="1:13">
      <c r="A78" s="148"/>
      <c r="B78" s="36" t="s">
        <v>4</v>
      </c>
      <c r="C78" s="19">
        <f t="shared" ref="C78:G78" si="17">SUM(C75:C77)</f>
        <v>0</v>
      </c>
      <c r="D78" s="19">
        <f>SUM(D75:D77)</f>
        <v>0</v>
      </c>
      <c r="E78" s="19">
        <f t="shared" si="17"/>
        <v>0</v>
      </c>
      <c r="F78" s="19">
        <f t="shared" si="17"/>
        <v>0</v>
      </c>
      <c r="G78" s="19">
        <f t="shared" si="17"/>
        <v>0</v>
      </c>
    </row>
    <row r="79" spans="1:13">
      <c r="A79" s="148"/>
      <c r="B79" s="37" t="s">
        <v>29</v>
      </c>
      <c r="C79" s="19">
        <f t="shared" ref="C79:G79" si="18">C73+C78</f>
        <v>3</v>
      </c>
      <c r="D79" s="19">
        <f t="shared" si="18"/>
        <v>19</v>
      </c>
      <c r="E79" s="19">
        <f t="shared" si="18"/>
        <v>0</v>
      </c>
      <c r="F79" s="19">
        <f t="shared" si="18"/>
        <v>4</v>
      </c>
      <c r="G79" s="19">
        <f t="shared" si="18"/>
        <v>2</v>
      </c>
    </row>
    <row r="80" spans="1:13" ht="19.5">
      <c r="A80" s="151" t="s">
        <v>41</v>
      </c>
      <c r="B80" s="151"/>
      <c r="C80" s="33">
        <f t="shared" ref="C80:G80" si="19">C52+C63+C79</f>
        <v>15</v>
      </c>
      <c r="D80" s="33">
        <f t="shared" si="19"/>
        <v>254</v>
      </c>
      <c r="E80" s="33">
        <f t="shared" si="19"/>
        <v>23</v>
      </c>
      <c r="F80" s="33">
        <f t="shared" si="19"/>
        <v>18</v>
      </c>
      <c r="G80" s="33">
        <f t="shared" si="19"/>
        <v>16</v>
      </c>
    </row>
    <row r="81" spans="1:7" ht="15.75" customHeight="1">
      <c r="A81" s="164" t="s">
        <v>30</v>
      </c>
      <c r="B81" s="202" t="s">
        <v>51</v>
      </c>
      <c r="C81" s="195"/>
      <c r="D81" s="195"/>
      <c r="E81" s="195"/>
      <c r="F81" s="195"/>
      <c r="G81" s="195"/>
    </row>
    <row r="82" spans="1:7" ht="15.75">
      <c r="A82" s="164"/>
      <c r="B82" s="49" t="s">
        <v>65</v>
      </c>
      <c r="C82" s="6"/>
      <c r="D82" s="6"/>
      <c r="E82" s="6"/>
      <c r="F82" s="6"/>
      <c r="G82" s="6"/>
    </row>
    <row r="83" spans="1:7" ht="15.75">
      <c r="A83" s="164"/>
      <c r="B83" s="50" t="s">
        <v>66</v>
      </c>
      <c r="C83" s="6"/>
      <c r="D83" s="6"/>
      <c r="E83" s="6"/>
      <c r="F83" s="6"/>
      <c r="G83" s="6"/>
    </row>
    <row r="84" spans="1:7" ht="15.75">
      <c r="A84" s="203"/>
      <c r="B84" s="9" t="s">
        <v>67</v>
      </c>
      <c r="C84" s="6"/>
      <c r="D84" s="6"/>
      <c r="E84" s="6"/>
      <c r="F84" s="6"/>
      <c r="G84" s="6"/>
    </row>
    <row r="85" spans="1:7">
      <c r="A85" s="203"/>
      <c r="B85" s="14" t="s">
        <v>4</v>
      </c>
      <c r="C85" s="19">
        <f t="shared" ref="C85:G85" si="20">SUM(C82:C84)</f>
        <v>0</v>
      </c>
      <c r="D85" s="19">
        <f t="shared" si="20"/>
        <v>0</v>
      </c>
      <c r="E85" s="19">
        <f t="shared" si="20"/>
        <v>0</v>
      </c>
      <c r="F85" s="19">
        <f t="shared" si="20"/>
        <v>0</v>
      </c>
      <c r="G85" s="19">
        <f t="shared" si="20"/>
        <v>0</v>
      </c>
    </row>
    <row r="86" spans="1:7" ht="15.75">
      <c r="A86" s="203"/>
      <c r="B86" s="162" t="s">
        <v>60</v>
      </c>
      <c r="C86" s="188"/>
      <c r="D86" s="188"/>
      <c r="E86" s="188"/>
      <c r="F86" s="188"/>
      <c r="G86" s="188"/>
    </row>
    <row r="87" spans="1:7">
      <c r="A87" s="203"/>
      <c r="B87" s="30" t="s">
        <v>65</v>
      </c>
      <c r="C87" s="6"/>
      <c r="D87" s="6"/>
      <c r="E87" s="6"/>
      <c r="F87" s="6"/>
      <c r="G87" s="6"/>
    </row>
    <row r="88" spans="1:7" ht="15.75">
      <c r="A88" s="203"/>
      <c r="B88" s="8" t="s">
        <v>66</v>
      </c>
      <c r="C88" s="6"/>
      <c r="D88" s="6"/>
      <c r="E88" s="6"/>
      <c r="F88" s="6"/>
      <c r="G88" s="6"/>
    </row>
    <row r="89" spans="1:7" ht="15.75">
      <c r="A89" s="203"/>
      <c r="B89" s="9" t="s">
        <v>67</v>
      </c>
      <c r="C89" s="6"/>
      <c r="D89" s="6"/>
      <c r="E89" s="6"/>
      <c r="F89" s="6"/>
      <c r="G89" s="6"/>
    </row>
    <row r="90" spans="1:7">
      <c r="A90" s="203"/>
      <c r="B90" s="15" t="s">
        <v>4</v>
      </c>
      <c r="C90" s="19">
        <f t="shared" ref="C90:G90" si="21">SUM(C87:C89)</f>
        <v>0</v>
      </c>
      <c r="D90" s="19">
        <f t="shared" si="21"/>
        <v>0</v>
      </c>
      <c r="E90" s="19">
        <f t="shared" si="21"/>
        <v>0</v>
      </c>
      <c r="F90" s="19">
        <f t="shared" si="21"/>
        <v>0</v>
      </c>
      <c r="G90" s="19">
        <f t="shared" si="21"/>
        <v>0</v>
      </c>
    </row>
    <row r="91" spans="1:7">
      <c r="A91" s="204"/>
      <c r="B91" s="16" t="s">
        <v>31</v>
      </c>
      <c r="C91" s="19">
        <f t="shared" ref="C91:G91" si="22">C85+C90</f>
        <v>0</v>
      </c>
      <c r="D91" s="19">
        <f t="shared" si="22"/>
        <v>0</v>
      </c>
      <c r="E91" s="19">
        <f t="shared" si="22"/>
        <v>0</v>
      </c>
      <c r="F91" s="19">
        <f t="shared" si="22"/>
        <v>0</v>
      </c>
      <c r="G91" s="19">
        <f t="shared" si="22"/>
        <v>0</v>
      </c>
    </row>
    <row r="92" spans="1:7" ht="15.75" customHeight="1">
      <c r="A92" s="169" t="s">
        <v>19</v>
      </c>
      <c r="B92" s="161" t="s">
        <v>51</v>
      </c>
      <c r="C92" s="187"/>
      <c r="D92" s="187"/>
      <c r="E92" s="187"/>
      <c r="F92" s="187"/>
      <c r="G92" s="187"/>
    </row>
    <row r="93" spans="1:7" ht="15.75">
      <c r="A93" s="170"/>
      <c r="B93" s="42" t="s">
        <v>65</v>
      </c>
      <c r="C93" s="10"/>
      <c r="D93" s="10"/>
      <c r="E93" s="10"/>
      <c r="F93" s="10"/>
      <c r="G93" s="10"/>
    </row>
    <row r="94" spans="1:7" ht="15.75">
      <c r="A94" s="170"/>
      <c r="B94" s="12" t="s">
        <v>66</v>
      </c>
      <c r="C94" s="10"/>
      <c r="D94" s="10"/>
      <c r="E94" s="10"/>
      <c r="F94" s="10"/>
      <c r="G94" s="10"/>
    </row>
    <row r="95" spans="1:7" ht="15.75">
      <c r="A95" s="170"/>
      <c r="B95" s="13" t="s">
        <v>67</v>
      </c>
      <c r="C95" s="10"/>
      <c r="D95" s="10"/>
      <c r="E95" s="10"/>
      <c r="F95" s="10"/>
      <c r="G95" s="10"/>
    </row>
    <row r="96" spans="1:7">
      <c r="A96" s="171"/>
      <c r="B96" s="17" t="s">
        <v>4</v>
      </c>
      <c r="C96" s="19">
        <f t="shared" ref="C96:G96" si="23">SUM(C93:C95)</f>
        <v>0</v>
      </c>
      <c r="D96" s="19">
        <f t="shared" si="23"/>
        <v>0</v>
      </c>
      <c r="E96" s="19">
        <f t="shared" si="23"/>
        <v>0</v>
      </c>
      <c r="F96" s="19">
        <f t="shared" si="23"/>
        <v>0</v>
      </c>
      <c r="G96" s="19">
        <f t="shared" si="23"/>
        <v>0</v>
      </c>
    </row>
    <row r="97" spans="1:7" hidden="1"/>
    <row r="98" spans="1:7" hidden="1"/>
    <row r="99" spans="1:7" hidden="1"/>
    <row r="100" spans="1:7" hidden="1"/>
    <row r="101" spans="1:7" hidden="1"/>
    <row r="102" spans="1:7" ht="15.75" customHeight="1">
      <c r="A102" s="169" t="s">
        <v>19</v>
      </c>
      <c r="B102" s="161" t="s">
        <v>60</v>
      </c>
      <c r="C102" s="188"/>
      <c r="D102" s="188"/>
      <c r="E102" s="188"/>
      <c r="F102" s="188"/>
      <c r="G102" s="188"/>
    </row>
    <row r="103" spans="1:7" ht="15.75">
      <c r="A103" s="170"/>
      <c r="B103" s="42" t="s">
        <v>65</v>
      </c>
      <c r="C103" s="10"/>
      <c r="D103" s="10"/>
      <c r="E103" s="10"/>
      <c r="F103" s="10"/>
      <c r="G103" s="10"/>
    </row>
    <row r="104" spans="1:7" ht="15.75">
      <c r="A104" s="170"/>
      <c r="B104" s="12" t="s">
        <v>66</v>
      </c>
      <c r="C104" s="10"/>
      <c r="D104" s="10"/>
      <c r="E104" s="10"/>
      <c r="F104" s="10"/>
      <c r="G104" s="10"/>
    </row>
    <row r="105" spans="1:7" ht="15.75">
      <c r="A105" s="170"/>
      <c r="B105" s="13" t="s">
        <v>67</v>
      </c>
      <c r="C105" s="10"/>
      <c r="D105" s="10"/>
      <c r="E105" s="10"/>
      <c r="F105" s="10"/>
      <c r="G105" s="10"/>
    </row>
    <row r="106" spans="1:7">
      <c r="A106" s="170"/>
      <c r="B106" s="36" t="s">
        <v>4</v>
      </c>
      <c r="C106" s="51">
        <f t="shared" ref="C106:G106" si="24">SUM(C103:C105)</f>
        <v>0</v>
      </c>
      <c r="D106" s="51">
        <f t="shared" si="24"/>
        <v>0</v>
      </c>
      <c r="E106" s="51">
        <f t="shared" si="24"/>
        <v>0</v>
      </c>
      <c r="F106" s="51">
        <f t="shared" si="24"/>
        <v>0</v>
      </c>
      <c r="G106" s="51">
        <f t="shared" si="24"/>
        <v>0</v>
      </c>
    </row>
    <row r="107" spans="1:7">
      <c r="A107" s="171"/>
      <c r="B107" s="37" t="s">
        <v>32</v>
      </c>
      <c r="C107" s="51">
        <f t="shared" ref="C107:G107" si="25">C96+C106</f>
        <v>0</v>
      </c>
      <c r="D107" s="51">
        <f t="shared" si="25"/>
        <v>0</v>
      </c>
      <c r="E107" s="51">
        <f t="shared" si="25"/>
        <v>0</v>
      </c>
      <c r="F107" s="51">
        <f t="shared" si="25"/>
        <v>0</v>
      </c>
      <c r="G107" s="51">
        <f t="shared" si="25"/>
        <v>0</v>
      </c>
    </row>
    <row r="108" spans="1:7" ht="15.75">
      <c r="A108" s="154" t="s">
        <v>20</v>
      </c>
      <c r="B108" s="162" t="s">
        <v>51</v>
      </c>
      <c r="C108" s="182"/>
      <c r="D108" s="182"/>
      <c r="E108" s="182"/>
      <c r="F108" s="182"/>
      <c r="G108" s="182"/>
    </row>
    <row r="109" spans="1:7" ht="15.75">
      <c r="A109" s="154"/>
      <c r="B109" s="41" t="s">
        <v>65</v>
      </c>
      <c r="C109" s="6"/>
      <c r="D109" s="6"/>
      <c r="E109" s="6"/>
      <c r="F109" s="6"/>
      <c r="G109" s="6"/>
    </row>
    <row r="110" spans="1:7" ht="15.75">
      <c r="A110" s="154"/>
      <c r="B110" s="8" t="s">
        <v>66</v>
      </c>
      <c r="C110" s="6"/>
      <c r="D110" s="6"/>
      <c r="E110" s="6"/>
      <c r="F110" s="6"/>
      <c r="G110" s="6"/>
    </row>
    <row r="111" spans="1:7" ht="15.75">
      <c r="A111" s="154"/>
      <c r="B111" s="9" t="s">
        <v>67</v>
      </c>
      <c r="C111" s="6"/>
      <c r="D111" s="6"/>
      <c r="E111" s="6"/>
      <c r="F111" s="6"/>
      <c r="G111" s="6"/>
    </row>
    <row r="112" spans="1:7">
      <c r="A112" s="154"/>
      <c r="B112" s="14" t="s">
        <v>4</v>
      </c>
      <c r="C112" s="19">
        <f t="shared" ref="C112:G112" si="26">SUM(C109:C111)</f>
        <v>0</v>
      </c>
      <c r="D112" s="19">
        <f t="shared" si="26"/>
        <v>0</v>
      </c>
      <c r="E112" s="19">
        <f t="shared" si="26"/>
        <v>0</v>
      </c>
      <c r="F112" s="19">
        <f t="shared" si="26"/>
        <v>0</v>
      </c>
      <c r="G112" s="19">
        <f t="shared" si="26"/>
        <v>0</v>
      </c>
    </row>
    <row r="113" spans="1:7" ht="15.75">
      <c r="A113" s="154"/>
      <c r="B113" s="162" t="s">
        <v>60</v>
      </c>
      <c r="C113" s="182"/>
      <c r="D113" s="182"/>
      <c r="E113" s="182"/>
      <c r="F113" s="182"/>
      <c r="G113" s="182"/>
    </row>
    <row r="114" spans="1:7" ht="15.75">
      <c r="A114" s="154"/>
      <c r="B114" s="41" t="s">
        <v>65</v>
      </c>
      <c r="C114" s="6"/>
      <c r="D114" s="6"/>
      <c r="E114" s="6"/>
      <c r="F114" s="6"/>
      <c r="G114" s="6"/>
    </row>
    <row r="115" spans="1:7" ht="15.75">
      <c r="A115" s="154"/>
      <c r="B115" s="8" t="s">
        <v>66</v>
      </c>
      <c r="C115" s="6">
        <v>2</v>
      </c>
      <c r="D115" s="6">
        <v>12</v>
      </c>
      <c r="E115" s="6">
        <v>1</v>
      </c>
      <c r="F115" s="6"/>
      <c r="G115" s="6">
        <v>7</v>
      </c>
    </row>
    <row r="116" spans="1:7" ht="15.75">
      <c r="A116" s="154"/>
      <c r="B116" s="9" t="s">
        <v>67</v>
      </c>
      <c r="C116" s="6">
        <v>1</v>
      </c>
      <c r="D116" s="6">
        <v>16</v>
      </c>
      <c r="E116" s="6">
        <v>3</v>
      </c>
      <c r="F116" s="6">
        <v>3</v>
      </c>
      <c r="G116" s="6">
        <v>3</v>
      </c>
    </row>
    <row r="117" spans="1:7">
      <c r="A117" s="154"/>
      <c r="B117" s="15" t="s">
        <v>4</v>
      </c>
      <c r="C117" s="19">
        <f t="shared" ref="C117:G117" si="27">SUM(C114:C116)</f>
        <v>3</v>
      </c>
      <c r="D117" s="19">
        <f t="shared" si="27"/>
        <v>28</v>
      </c>
      <c r="E117" s="19">
        <f t="shared" si="27"/>
        <v>4</v>
      </c>
      <c r="F117" s="19">
        <f t="shared" si="27"/>
        <v>3</v>
      </c>
      <c r="G117" s="19">
        <f t="shared" si="27"/>
        <v>10</v>
      </c>
    </row>
    <row r="118" spans="1:7">
      <c r="A118" s="154"/>
      <c r="B118" s="16" t="s">
        <v>33</v>
      </c>
      <c r="C118" s="19">
        <f t="shared" ref="C118:G118" si="28">C112+C117</f>
        <v>3</v>
      </c>
      <c r="D118" s="19">
        <f t="shared" si="28"/>
        <v>28</v>
      </c>
      <c r="E118" s="19">
        <f t="shared" si="28"/>
        <v>4</v>
      </c>
      <c r="F118" s="19">
        <f t="shared" si="28"/>
        <v>3</v>
      </c>
      <c r="G118" s="19">
        <f t="shared" si="28"/>
        <v>10</v>
      </c>
    </row>
    <row r="119" spans="1:7" ht="19.5">
      <c r="A119" s="201" t="s">
        <v>42</v>
      </c>
      <c r="B119" s="201"/>
      <c r="C119" s="33">
        <f t="shared" ref="C119:G119" si="29">C91+C107+C118</f>
        <v>3</v>
      </c>
      <c r="D119" s="33">
        <f t="shared" si="29"/>
        <v>28</v>
      </c>
      <c r="E119" s="33">
        <f t="shared" si="29"/>
        <v>4</v>
      </c>
      <c r="F119" s="33">
        <f t="shared" si="29"/>
        <v>3</v>
      </c>
      <c r="G119" s="33">
        <f t="shared" si="29"/>
        <v>10</v>
      </c>
    </row>
    <row r="120" spans="1:7" ht="15.75" customHeight="1">
      <c r="A120" s="148" t="s">
        <v>21</v>
      </c>
      <c r="B120" s="161" t="s">
        <v>51</v>
      </c>
      <c r="C120" s="187"/>
      <c r="D120" s="187"/>
      <c r="E120" s="187"/>
      <c r="F120" s="187"/>
      <c r="G120" s="187"/>
    </row>
    <row r="121" spans="1:7" ht="15.75">
      <c r="A121" s="148"/>
      <c r="B121" s="42" t="s">
        <v>65</v>
      </c>
      <c r="C121" s="10"/>
      <c r="D121" s="10"/>
      <c r="E121" s="10"/>
      <c r="F121" s="10"/>
      <c r="G121" s="10"/>
    </row>
    <row r="122" spans="1:7" ht="15.75">
      <c r="A122" s="148"/>
      <c r="B122" s="12" t="s">
        <v>66</v>
      </c>
      <c r="C122" s="10"/>
      <c r="D122" s="10"/>
      <c r="E122" s="10"/>
      <c r="F122" s="10"/>
      <c r="G122" s="10"/>
    </row>
    <row r="123" spans="1:7" ht="15.75">
      <c r="A123" s="148"/>
      <c r="B123" s="13" t="s">
        <v>67</v>
      </c>
      <c r="C123" s="10"/>
      <c r="D123" s="10"/>
      <c r="E123" s="10"/>
      <c r="F123" s="10"/>
      <c r="G123" s="10"/>
    </row>
    <row r="124" spans="1:7">
      <c r="A124" s="148"/>
      <c r="B124" s="17" t="s">
        <v>4</v>
      </c>
      <c r="C124" s="19">
        <f t="shared" ref="C124:G124" si="30">SUM(C121:C123)</f>
        <v>0</v>
      </c>
      <c r="D124" s="19">
        <f t="shared" si="30"/>
        <v>0</v>
      </c>
      <c r="E124" s="19">
        <f t="shared" si="30"/>
        <v>0</v>
      </c>
      <c r="F124" s="19">
        <f t="shared" si="30"/>
        <v>0</v>
      </c>
      <c r="G124" s="19">
        <f t="shared" si="30"/>
        <v>0</v>
      </c>
    </row>
    <row r="125" spans="1:7" ht="15.75">
      <c r="A125" s="148"/>
      <c r="B125" s="162" t="s">
        <v>60</v>
      </c>
      <c r="C125" s="182"/>
      <c r="D125" s="182"/>
      <c r="E125" s="182"/>
      <c r="F125" s="182"/>
      <c r="G125" s="182"/>
    </row>
    <row r="126" spans="1:7" ht="15.75">
      <c r="A126" s="148"/>
      <c r="B126" s="42" t="s">
        <v>65</v>
      </c>
      <c r="C126" s="10">
        <v>2</v>
      </c>
      <c r="D126" s="10">
        <v>22</v>
      </c>
      <c r="E126" s="10">
        <v>1</v>
      </c>
      <c r="F126" s="10"/>
      <c r="G126" s="10"/>
    </row>
    <row r="127" spans="1:7" ht="15.75">
      <c r="A127" s="148"/>
      <c r="B127" s="12" t="s">
        <v>66</v>
      </c>
      <c r="C127" s="10">
        <v>2</v>
      </c>
      <c r="D127" s="10">
        <v>2</v>
      </c>
      <c r="E127" s="10"/>
      <c r="F127" s="10"/>
      <c r="G127" s="10">
        <v>2</v>
      </c>
    </row>
    <row r="128" spans="1:7" ht="15.75">
      <c r="A128" s="148"/>
      <c r="B128" s="13" t="s">
        <v>67</v>
      </c>
      <c r="C128" s="10">
        <v>2</v>
      </c>
      <c r="D128" s="10">
        <v>14</v>
      </c>
      <c r="E128" s="10">
        <v>3</v>
      </c>
      <c r="F128" s="10">
        <v>3</v>
      </c>
      <c r="G128" s="10">
        <v>2</v>
      </c>
    </row>
    <row r="129" spans="1:7">
      <c r="A129" s="148"/>
      <c r="B129" s="36" t="s">
        <v>4</v>
      </c>
      <c r="C129" s="19">
        <f t="shared" ref="C129:G129" si="31">SUM(C127:C128)</f>
        <v>4</v>
      </c>
      <c r="D129" s="19">
        <f t="shared" si="31"/>
        <v>16</v>
      </c>
      <c r="E129" s="19">
        <f t="shared" si="31"/>
        <v>3</v>
      </c>
      <c r="F129" s="19">
        <f t="shared" si="31"/>
        <v>3</v>
      </c>
      <c r="G129" s="19">
        <f t="shared" si="31"/>
        <v>4</v>
      </c>
    </row>
    <row r="130" spans="1:7">
      <c r="A130" s="148"/>
      <c r="B130" s="37" t="s">
        <v>34</v>
      </c>
      <c r="C130" s="19">
        <f t="shared" ref="C130:G130" si="32">C124+C129</f>
        <v>4</v>
      </c>
      <c r="D130" s="19">
        <f t="shared" si="32"/>
        <v>16</v>
      </c>
      <c r="E130" s="19">
        <f t="shared" si="32"/>
        <v>3</v>
      </c>
      <c r="F130" s="19">
        <f t="shared" si="32"/>
        <v>3</v>
      </c>
      <c r="G130" s="19">
        <f t="shared" si="32"/>
        <v>4</v>
      </c>
    </row>
    <row r="131" spans="1:7" ht="15.75" customHeight="1">
      <c r="A131" s="205" t="s">
        <v>22</v>
      </c>
      <c r="B131" s="162" t="s">
        <v>51</v>
      </c>
      <c r="C131" s="182"/>
      <c r="D131" s="182"/>
      <c r="E131" s="182"/>
      <c r="F131" s="182"/>
      <c r="G131" s="182"/>
    </row>
    <row r="132" spans="1:7" ht="15.75" customHeight="1">
      <c r="A132" s="206"/>
      <c r="B132" s="41" t="s">
        <v>65</v>
      </c>
      <c r="C132" s="6"/>
      <c r="D132" s="6"/>
      <c r="E132" s="6"/>
      <c r="F132" s="6"/>
      <c r="G132" s="6"/>
    </row>
    <row r="133" spans="1:7" ht="15.75">
      <c r="A133" s="206"/>
      <c r="B133" s="8" t="s">
        <v>66</v>
      </c>
      <c r="C133" s="6"/>
      <c r="D133" s="6"/>
      <c r="E133" s="6"/>
      <c r="F133" s="6"/>
      <c r="G133" s="6"/>
    </row>
    <row r="134" spans="1:7" ht="15.75">
      <c r="A134" s="206"/>
      <c r="B134" s="9" t="s">
        <v>67</v>
      </c>
      <c r="C134" s="6"/>
      <c r="D134" s="6"/>
      <c r="E134" s="6"/>
      <c r="F134" s="6"/>
      <c r="G134" s="6"/>
    </row>
    <row r="135" spans="1:7">
      <c r="A135" s="207"/>
      <c r="B135" s="14" t="s">
        <v>4</v>
      </c>
      <c r="C135" s="19">
        <f t="shared" ref="C135:G135" si="33">SUM(C132:C134)</f>
        <v>0</v>
      </c>
      <c r="D135" s="19">
        <f t="shared" si="33"/>
        <v>0</v>
      </c>
      <c r="E135" s="19">
        <f t="shared" si="33"/>
        <v>0</v>
      </c>
      <c r="F135" s="19">
        <f t="shared" si="33"/>
        <v>0</v>
      </c>
      <c r="G135" s="19">
        <f t="shared" si="33"/>
        <v>0</v>
      </c>
    </row>
    <row r="136" spans="1:7" ht="15.75" customHeight="1">
      <c r="A136" s="205" t="s">
        <v>22</v>
      </c>
      <c r="B136" s="162" t="s">
        <v>60</v>
      </c>
      <c r="C136" s="188"/>
      <c r="D136" s="188"/>
      <c r="E136" s="188"/>
      <c r="F136" s="188"/>
      <c r="G136" s="188"/>
    </row>
    <row r="137" spans="1:7">
      <c r="A137" s="206"/>
      <c r="B137" s="30" t="s">
        <v>65</v>
      </c>
      <c r="C137" s="6"/>
      <c r="D137" s="6"/>
      <c r="E137" s="6"/>
      <c r="F137" s="6"/>
      <c r="G137" s="6"/>
    </row>
    <row r="138" spans="1:7" ht="15.75">
      <c r="A138" s="206"/>
      <c r="B138" s="8" t="s">
        <v>66</v>
      </c>
      <c r="C138" s="6"/>
      <c r="D138" s="6"/>
      <c r="E138" s="6"/>
      <c r="F138" s="6"/>
      <c r="G138" s="6"/>
    </row>
    <row r="139" spans="1:7" ht="15.75">
      <c r="A139" s="206"/>
      <c r="B139" s="9" t="s">
        <v>67</v>
      </c>
      <c r="C139" s="6"/>
      <c r="D139" s="6"/>
      <c r="E139" s="6"/>
      <c r="F139" s="6"/>
      <c r="G139" s="6"/>
    </row>
    <row r="140" spans="1:7" ht="15.75" customHeight="1">
      <c r="A140" s="206"/>
      <c r="B140" s="15" t="s">
        <v>4</v>
      </c>
      <c r="C140" s="19">
        <f t="shared" ref="C140:G140" si="34">SUM(C138:C139)</f>
        <v>0</v>
      </c>
      <c r="D140" s="19">
        <f t="shared" si="34"/>
        <v>0</v>
      </c>
      <c r="E140" s="19">
        <f t="shared" si="34"/>
        <v>0</v>
      </c>
      <c r="F140" s="19">
        <f t="shared" si="34"/>
        <v>0</v>
      </c>
      <c r="G140" s="19">
        <f t="shared" si="34"/>
        <v>0</v>
      </c>
    </row>
    <row r="141" spans="1:7">
      <c r="A141" s="207"/>
      <c r="B141" s="16" t="s">
        <v>35</v>
      </c>
      <c r="C141" s="19">
        <f t="shared" ref="C141:G141" si="35">C135+C140</f>
        <v>0</v>
      </c>
      <c r="D141" s="19">
        <f t="shared" si="35"/>
        <v>0</v>
      </c>
      <c r="E141" s="19">
        <f t="shared" si="35"/>
        <v>0</v>
      </c>
      <c r="F141" s="19">
        <f t="shared" si="35"/>
        <v>0</v>
      </c>
      <c r="G141" s="19">
        <f t="shared" si="35"/>
        <v>0</v>
      </c>
    </row>
    <row r="142" spans="1:7" ht="15.75">
      <c r="A142" s="148" t="s">
        <v>23</v>
      </c>
      <c r="B142" s="161" t="s">
        <v>51</v>
      </c>
      <c r="C142" s="187"/>
      <c r="D142" s="187"/>
      <c r="E142" s="187"/>
      <c r="F142" s="187"/>
      <c r="G142" s="187"/>
    </row>
    <row r="143" spans="1:7" ht="15.75">
      <c r="A143" s="148"/>
      <c r="B143" s="42" t="s">
        <v>65</v>
      </c>
      <c r="C143" s="10"/>
      <c r="D143" s="10"/>
      <c r="E143" s="10"/>
      <c r="F143" s="10"/>
      <c r="G143" s="10"/>
    </row>
    <row r="144" spans="1:7" ht="15.75">
      <c r="A144" s="148"/>
      <c r="B144" s="12" t="s">
        <v>66</v>
      </c>
      <c r="C144" s="10"/>
      <c r="D144" s="10"/>
      <c r="E144" s="10"/>
      <c r="F144" s="10"/>
      <c r="G144" s="10"/>
    </row>
    <row r="145" spans="1:7" ht="15.75">
      <c r="A145" s="148"/>
      <c r="B145" s="13" t="s">
        <v>67</v>
      </c>
      <c r="C145" s="10"/>
      <c r="D145" s="10"/>
      <c r="E145" s="10"/>
      <c r="F145" s="10"/>
      <c r="G145" s="10"/>
    </row>
    <row r="146" spans="1:7" ht="15.75" customHeight="1">
      <c r="A146" s="148"/>
      <c r="B146" s="17" t="s">
        <v>4</v>
      </c>
      <c r="C146" s="19">
        <f t="shared" ref="C146:G146" si="36">SUM(C143:C145)</f>
        <v>0</v>
      </c>
      <c r="D146" s="19">
        <f t="shared" si="36"/>
        <v>0</v>
      </c>
      <c r="E146" s="19">
        <f t="shared" si="36"/>
        <v>0</v>
      </c>
      <c r="F146" s="19">
        <f t="shared" si="36"/>
        <v>0</v>
      </c>
      <c r="G146" s="19">
        <f t="shared" si="36"/>
        <v>0</v>
      </c>
    </row>
    <row r="147" spans="1:7" ht="15.75">
      <c r="A147" s="148"/>
      <c r="B147" s="42" t="s">
        <v>65</v>
      </c>
      <c r="C147" s="10"/>
      <c r="D147" s="10"/>
      <c r="E147" s="10"/>
      <c r="F147" s="10"/>
      <c r="G147" s="10"/>
    </row>
    <row r="148" spans="1:7" ht="15.75">
      <c r="A148" s="148"/>
      <c r="B148" s="12" t="s">
        <v>66</v>
      </c>
      <c r="C148" s="10"/>
      <c r="D148" s="10"/>
      <c r="E148" s="10"/>
      <c r="F148" s="10"/>
      <c r="G148" s="10"/>
    </row>
    <row r="149" spans="1:7" ht="15.75">
      <c r="A149" s="148"/>
      <c r="B149" s="13" t="s">
        <v>67</v>
      </c>
      <c r="C149" s="10"/>
      <c r="D149" s="10"/>
      <c r="E149" s="10"/>
      <c r="F149" s="10"/>
      <c r="G149" s="10"/>
    </row>
    <row r="150" spans="1:7">
      <c r="A150" s="148"/>
      <c r="B150" s="36" t="s">
        <v>4</v>
      </c>
      <c r="C150" s="19">
        <f t="shared" ref="C150:G150" si="37">SUM(C148:C149)</f>
        <v>0</v>
      </c>
      <c r="D150" s="19">
        <f t="shared" si="37"/>
        <v>0</v>
      </c>
      <c r="E150" s="19">
        <f t="shared" si="37"/>
        <v>0</v>
      </c>
      <c r="F150" s="19">
        <f t="shared" si="37"/>
        <v>0</v>
      </c>
      <c r="G150" s="19">
        <f t="shared" si="37"/>
        <v>0</v>
      </c>
    </row>
    <row r="151" spans="1:7">
      <c r="A151" s="148"/>
      <c r="B151" s="54" t="s">
        <v>36</v>
      </c>
      <c r="C151" s="19">
        <f t="shared" ref="C151:G151" si="38">C146+C150</f>
        <v>0</v>
      </c>
      <c r="D151" s="19">
        <f t="shared" si="38"/>
        <v>0</v>
      </c>
      <c r="E151" s="19">
        <f t="shared" si="38"/>
        <v>0</v>
      </c>
      <c r="F151" s="19">
        <f t="shared" si="38"/>
        <v>0</v>
      </c>
      <c r="G151" s="19">
        <f t="shared" si="38"/>
        <v>0</v>
      </c>
    </row>
    <row r="152" spans="1:7" ht="19.5">
      <c r="A152" s="208" t="s">
        <v>43</v>
      </c>
      <c r="B152" s="209"/>
      <c r="C152" s="33">
        <f t="shared" ref="C152:G152" si="39">C130+C141+C151</f>
        <v>4</v>
      </c>
      <c r="D152" s="33">
        <f t="shared" si="39"/>
        <v>16</v>
      </c>
      <c r="E152" s="33">
        <f t="shared" si="39"/>
        <v>3</v>
      </c>
      <c r="F152" s="33">
        <f t="shared" si="39"/>
        <v>3</v>
      </c>
      <c r="G152" s="33">
        <f t="shared" si="39"/>
        <v>4</v>
      </c>
    </row>
    <row r="153" spans="1:7" ht="19.5" customHeight="1">
      <c r="A153" s="145" t="s">
        <v>61</v>
      </c>
      <c r="B153" s="192" t="s">
        <v>81</v>
      </c>
      <c r="C153" s="193"/>
      <c r="D153" s="193"/>
      <c r="E153" s="193"/>
      <c r="F153" s="193"/>
      <c r="G153" s="193"/>
    </row>
    <row r="154" spans="1:7" ht="21" customHeight="1">
      <c r="A154" s="145"/>
      <c r="B154" s="76" t="s">
        <v>51</v>
      </c>
      <c r="C154" s="77">
        <v>7</v>
      </c>
      <c r="D154" s="77">
        <v>309</v>
      </c>
      <c r="E154" s="77">
        <v>15</v>
      </c>
      <c r="F154" s="77">
        <v>27</v>
      </c>
      <c r="G154" s="77">
        <v>17</v>
      </c>
    </row>
    <row r="155" spans="1:7" ht="18.75">
      <c r="A155" s="145"/>
      <c r="B155" s="78" t="s">
        <v>69</v>
      </c>
      <c r="C155" s="77">
        <v>28</v>
      </c>
      <c r="D155" s="77">
        <v>238</v>
      </c>
      <c r="E155" s="77">
        <v>51</v>
      </c>
      <c r="F155" s="77">
        <v>35</v>
      </c>
      <c r="G155" s="77">
        <v>44</v>
      </c>
    </row>
    <row r="156" spans="1:7" ht="18.75">
      <c r="A156" s="145"/>
      <c r="B156" s="79" t="s">
        <v>70</v>
      </c>
      <c r="C156" s="77">
        <v>35</v>
      </c>
      <c r="D156" s="77">
        <v>547</v>
      </c>
      <c r="E156" s="77">
        <v>66</v>
      </c>
      <c r="F156" s="77">
        <v>62</v>
      </c>
      <c r="G156" s="77">
        <v>61</v>
      </c>
    </row>
    <row r="157" spans="1:7" ht="15.75" thickBot="1">
      <c r="A157" s="145"/>
      <c r="B157" s="143" t="s">
        <v>68</v>
      </c>
      <c r="C157" s="144"/>
      <c r="D157" s="144"/>
      <c r="E157" s="144"/>
      <c r="F157" s="144"/>
      <c r="G157" s="144"/>
    </row>
    <row r="158" spans="1:7">
      <c r="A158" s="145"/>
      <c r="B158" s="58" t="s">
        <v>65</v>
      </c>
      <c r="C158" s="43">
        <v>5</v>
      </c>
      <c r="D158" s="59"/>
      <c r="E158" s="59"/>
      <c r="F158" s="59"/>
      <c r="G158" s="59"/>
    </row>
    <row r="159" spans="1:7" ht="15.75">
      <c r="A159" s="145"/>
      <c r="B159" s="12" t="s">
        <v>66</v>
      </c>
      <c r="C159" s="44">
        <v>9</v>
      </c>
      <c r="D159" s="59"/>
      <c r="E159" s="59"/>
      <c r="F159" s="59"/>
      <c r="G159" s="59"/>
    </row>
    <row r="160" spans="1:7" ht="15.75">
      <c r="A160" s="191"/>
      <c r="B160" s="13" t="s">
        <v>67</v>
      </c>
      <c r="C160" s="44">
        <v>6</v>
      </c>
      <c r="D160" s="60"/>
      <c r="E160" s="60"/>
      <c r="F160" s="60"/>
      <c r="G160" s="60"/>
    </row>
  </sheetData>
  <mergeCells count="51">
    <mergeCell ref="A119:B119"/>
    <mergeCell ref="A131:A135"/>
    <mergeCell ref="A136:A141"/>
    <mergeCell ref="B142:G142"/>
    <mergeCell ref="A152:B152"/>
    <mergeCell ref="A142:A151"/>
    <mergeCell ref="B125:G125"/>
    <mergeCell ref="B102:G102"/>
    <mergeCell ref="B108:G108"/>
    <mergeCell ref="B113:G113"/>
    <mergeCell ref="A92:A96"/>
    <mergeCell ref="A102:A107"/>
    <mergeCell ref="A1:G2"/>
    <mergeCell ref="A108:A118"/>
    <mergeCell ref="A27:A31"/>
    <mergeCell ref="A35:A40"/>
    <mergeCell ref="B3:B4"/>
    <mergeCell ref="C3:C4"/>
    <mergeCell ref="B58:G58"/>
    <mergeCell ref="D3:D4"/>
    <mergeCell ref="E3:G3"/>
    <mergeCell ref="A53:A63"/>
    <mergeCell ref="B35:G35"/>
    <mergeCell ref="A41:B41"/>
    <mergeCell ref="B81:G81"/>
    <mergeCell ref="B86:G86"/>
    <mergeCell ref="A81:A91"/>
    <mergeCell ref="B42:G42"/>
    <mergeCell ref="B47:G47"/>
    <mergeCell ref="A42:A52"/>
    <mergeCell ref="B157:G157"/>
    <mergeCell ref="A153:A160"/>
    <mergeCell ref="B153:G153"/>
    <mergeCell ref="B131:G131"/>
    <mergeCell ref="B136:G136"/>
    <mergeCell ref="A80:B80"/>
    <mergeCell ref="B53:G53"/>
    <mergeCell ref="A69:A79"/>
    <mergeCell ref="B69:G69"/>
    <mergeCell ref="B74:G74"/>
    <mergeCell ref="B120:G120"/>
    <mergeCell ref="A120:A130"/>
    <mergeCell ref="B92:G92"/>
    <mergeCell ref="A16:A26"/>
    <mergeCell ref="B27:G27"/>
    <mergeCell ref="A3:A4"/>
    <mergeCell ref="B5:G5"/>
    <mergeCell ref="B10:G10"/>
    <mergeCell ref="A5:A15"/>
    <mergeCell ref="B16:G16"/>
    <mergeCell ref="B21:G21"/>
  </mergeCells>
  <pageMargins left="0.51181102362204722" right="0.19685039370078741" top="0.74803149606299213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79"/>
  <sheetViews>
    <sheetView tabSelected="1" zoomScale="89" zoomScaleNormal="89" workbookViewId="0">
      <pane ySplit="4" topLeftCell="A5" activePane="bottomLeft" state="frozen"/>
      <selection pane="bottomLeft" activeCell="E189" sqref="E189"/>
    </sheetView>
  </sheetViews>
  <sheetFormatPr defaultRowHeight="15"/>
  <cols>
    <col min="1" max="1" width="6" customWidth="1"/>
    <col min="2" max="2" width="24.85546875" customWidth="1"/>
    <col min="3" max="7" width="19.42578125" customWidth="1"/>
    <col min="8" max="8" width="7.28515625" customWidth="1"/>
    <col min="9" max="11" width="3.7109375" customWidth="1"/>
    <col min="12" max="12" width="12.42578125" customWidth="1"/>
    <col min="13" max="13" width="12.140625" customWidth="1"/>
    <col min="14" max="15" width="11.140625" customWidth="1"/>
    <col min="16" max="16" width="13" customWidth="1"/>
    <col min="17" max="17" width="6.85546875" customWidth="1"/>
    <col min="18" max="18" width="7.28515625" customWidth="1"/>
    <col min="19" max="19" width="7" customWidth="1"/>
    <col min="20" max="22" width="3.7109375" customWidth="1"/>
    <col min="23" max="24" width="12.140625" customWidth="1"/>
    <col min="25" max="25" width="11.5703125" customWidth="1"/>
    <col min="26" max="26" width="13.140625" customWidth="1"/>
    <col min="27" max="27" width="13" customWidth="1"/>
  </cols>
  <sheetData>
    <row r="1" spans="1:7" ht="13.5" customHeight="1">
      <c r="A1" s="141" t="s">
        <v>79</v>
      </c>
      <c r="B1" s="141"/>
      <c r="C1" s="141"/>
      <c r="D1" s="141"/>
      <c r="E1" s="141"/>
      <c r="F1" s="141"/>
      <c r="G1" s="141"/>
    </row>
    <row r="2" spans="1:7" ht="15.75" customHeight="1">
      <c r="A2" s="141"/>
      <c r="B2" s="141"/>
      <c r="C2" s="141"/>
      <c r="D2" s="141"/>
      <c r="E2" s="141"/>
      <c r="F2" s="141"/>
      <c r="G2" s="141"/>
    </row>
    <row r="3" spans="1:7" ht="15" customHeight="1">
      <c r="A3" s="177" t="s">
        <v>59</v>
      </c>
      <c r="B3" s="157" t="s">
        <v>50</v>
      </c>
      <c r="C3" s="166" t="s">
        <v>74</v>
      </c>
      <c r="D3" s="166" t="s">
        <v>10</v>
      </c>
      <c r="E3" s="168" t="s">
        <v>62</v>
      </c>
      <c r="F3" s="168"/>
      <c r="G3" s="168"/>
    </row>
    <row r="4" spans="1:7" ht="55.5" customHeight="1">
      <c r="A4" s="177"/>
      <c r="B4" s="157"/>
      <c r="C4" s="166"/>
      <c r="D4" s="166"/>
      <c r="E4" s="73" t="s">
        <v>5</v>
      </c>
      <c r="F4" s="73" t="s">
        <v>6</v>
      </c>
      <c r="G4" s="73" t="s">
        <v>7</v>
      </c>
    </row>
    <row r="5" spans="1:7" ht="15.75" customHeight="1">
      <c r="A5" s="164" t="s">
        <v>13</v>
      </c>
      <c r="B5" s="214" t="s">
        <v>51</v>
      </c>
      <c r="C5" s="212"/>
      <c r="D5" s="212"/>
      <c r="E5" s="212"/>
      <c r="F5" s="212"/>
      <c r="G5" s="212"/>
    </row>
    <row r="6" spans="1:7" ht="15.75" customHeight="1">
      <c r="A6" s="164"/>
      <c r="B6" s="45" t="s">
        <v>49</v>
      </c>
      <c r="C6" s="6">
        <v>1</v>
      </c>
      <c r="D6" s="6">
        <v>45</v>
      </c>
      <c r="E6" s="6"/>
      <c r="F6" s="6"/>
      <c r="G6" s="6"/>
    </row>
    <row r="7" spans="1:7" ht="15.75" customHeight="1">
      <c r="A7" s="164"/>
      <c r="B7" s="45" t="s">
        <v>71</v>
      </c>
      <c r="C7" s="6"/>
      <c r="D7" s="6"/>
      <c r="E7" s="6"/>
      <c r="F7" s="6"/>
      <c r="G7" s="6"/>
    </row>
    <row r="8" spans="1:7" ht="15.75" customHeight="1">
      <c r="A8" s="164"/>
      <c r="B8" s="45" t="s">
        <v>72</v>
      </c>
      <c r="C8" s="6">
        <v>1</v>
      </c>
      <c r="D8" s="6">
        <v>193</v>
      </c>
      <c r="E8" s="6"/>
      <c r="F8" s="6"/>
      <c r="G8" s="6"/>
    </row>
    <row r="9" spans="1:7" ht="15.75" customHeight="1">
      <c r="A9" s="164"/>
      <c r="B9" s="45" t="s">
        <v>73</v>
      </c>
      <c r="C9" s="6"/>
      <c r="D9" s="6"/>
      <c r="E9" s="6"/>
      <c r="F9" s="6"/>
      <c r="G9" s="6"/>
    </row>
    <row r="10" spans="1:7" ht="15.75" customHeight="1">
      <c r="A10" s="164"/>
      <c r="B10" s="62" t="s">
        <v>4</v>
      </c>
      <c r="C10" s="19">
        <f t="shared" ref="C10:G10" si="0">SUM(C6:C9)</f>
        <v>2</v>
      </c>
      <c r="D10" s="19">
        <f t="shared" si="0"/>
        <v>238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7" ht="15.75">
      <c r="A11" s="164"/>
      <c r="B11" s="214" t="s">
        <v>60</v>
      </c>
      <c r="C11" s="212"/>
      <c r="D11" s="212"/>
      <c r="E11" s="212"/>
      <c r="F11" s="212"/>
      <c r="G11" s="212"/>
    </row>
    <row r="12" spans="1:7" ht="15.75" customHeight="1">
      <c r="A12" s="164"/>
      <c r="B12" s="45" t="s">
        <v>49</v>
      </c>
      <c r="C12" s="6"/>
      <c r="D12" s="6"/>
      <c r="E12" s="6"/>
      <c r="F12" s="6"/>
      <c r="G12" s="6"/>
    </row>
    <row r="13" spans="1:7" ht="15.75" customHeight="1">
      <c r="A13" s="164"/>
      <c r="B13" s="45" t="s">
        <v>71</v>
      </c>
      <c r="C13" s="6"/>
      <c r="D13" s="6"/>
      <c r="E13" s="6"/>
      <c r="F13" s="6"/>
      <c r="G13" s="6"/>
    </row>
    <row r="14" spans="1:7" ht="15.75" customHeight="1">
      <c r="A14" s="164"/>
      <c r="B14" s="45" t="s">
        <v>72</v>
      </c>
      <c r="C14" s="6">
        <v>1</v>
      </c>
      <c r="D14" s="6">
        <v>17</v>
      </c>
      <c r="E14" s="6">
        <v>6</v>
      </c>
      <c r="F14" s="6">
        <v>7</v>
      </c>
      <c r="G14" s="6">
        <v>11</v>
      </c>
    </row>
    <row r="15" spans="1:7" ht="15.75" customHeight="1">
      <c r="A15" s="164"/>
      <c r="B15" s="47" t="s">
        <v>73</v>
      </c>
      <c r="C15" s="29"/>
      <c r="D15" s="29"/>
      <c r="E15" s="29"/>
      <c r="F15" s="29"/>
      <c r="G15" s="29"/>
    </row>
    <row r="16" spans="1:7" ht="15.75" customHeight="1">
      <c r="A16" s="203"/>
      <c r="B16" s="63" t="s">
        <v>4</v>
      </c>
      <c r="C16" s="19">
        <f t="shared" ref="C16:G16" si="1">SUM(C12:C15)</f>
        <v>1</v>
      </c>
      <c r="D16" s="19">
        <f t="shared" si="1"/>
        <v>17</v>
      </c>
      <c r="E16" s="19">
        <f t="shared" si="1"/>
        <v>6</v>
      </c>
      <c r="F16" s="19">
        <f t="shared" si="1"/>
        <v>7</v>
      </c>
      <c r="G16" s="19">
        <f t="shared" si="1"/>
        <v>11</v>
      </c>
    </row>
    <row r="17" spans="1:7" ht="15.75" customHeight="1">
      <c r="A17" s="204"/>
      <c r="B17" s="64" t="s">
        <v>24</v>
      </c>
      <c r="C17" s="19">
        <f t="shared" ref="C17:G17" si="2">C10+C16</f>
        <v>3</v>
      </c>
      <c r="D17" s="19">
        <f t="shared" si="2"/>
        <v>255</v>
      </c>
      <c r="E17" s="19">
        <f t="shared" si="2"/>
        <v>6</v>
      </c>
      <c r="F17" s="19">
        <f t="shared" si="2"/>
        <v>7</v>
      </c>
      <c r="G17" s="19">
        <f t="shared" si="2"/>
        <v>11</v>
      </c>
    </row>
    <row r="18" spans="1:7" ht="15.75" customHeight="1">
      <c r="A18" s="172" t="s">
        <v>14</v>
      </c>
      <c r="B18" s="161" t="s">
        <v>51</v>
      </c>
      <c r="C18" s="187"/>
      <c r="D18" s="187"/>
      <c r="E18" s="187"/>
      <c r="F18" s="187"/>
      <c r="G18" s="187"/>
    </row>
    <row r="19" spans="1:7" ht="15.75" customHeight="1">
      <c r="A19" s="173"/>
      <c r="B19" s="65" t="s">
        <v>49</v>
      </c>
      <c r="C19" s="10"/>
      <c r="D19" s="10"/>
      <c r="E19" s="10"/>
      <c r="F19" s="10"/>
      <c r="G19" s="10"/>
    </row>
    <row r="20" spans="1:7" ht="15.75" customHeight="1">
      <c r="A20" s="173"/>
      <c r="B20" s="65" t="s">
        <v>71</v>
      </c>
      <c r="C20" s="10"/>
      <c r="D20" s="10"/>
      <c r="E20" s="10"/>
      <c r="F20" s="10"/>
      <c r="G20" s="10"/>
    </row>
    <row r="21" spans="1:7" ht="15.75" customHeight="1">
      <c r="A21" s="173"/>
      <c r="B21" s="65" t="s">
        <v>72</v>
      </c>
      <c r="C21" s="10">
        <v>1</v>
      </c>
      <c r="D21" s="10">
        <v>84</v>
      </c>
      <c r="E21" s="10"/>
      <c r="F21" s="10"/>
      <c r="G21" s="10"/>
    </row>
    <row r="22" spans="1:7" ht="15.75" customHeight="1">
      <c r="A22" s="173"/>
      <c r="B22" s="65" t="s">
        <v>73</v>
      </c>
      <c r="C22" s="10">
        <v>1</v>
      </c>
      <c r="D22" s="10">
        <v>74</v>
      </c>
      <c r="E22" s="10"/>
      <c r="F22" s="10"/>
      <c r="G22" s="10"/>
    </row>
    <row r="23" spans="1:7" ht="15.75" customHeight="1">
      <c r="A23" s="173"/>
      <c r="B23" s="17" t="s">
        <v>4</v>
      </c>
      <c r="C23" s="19">
        <f t="shared" ref="C23:G23" si="3">SUM(C19:C22)</f>
        <v>2</v>
      </c>
      <c r="D23" s="19">
        <f t="shared" si="3"/>
        <v>158</v>
      </c>
      <c r="E23" s="19">
        <f t="shared" si="3"/>
        <v>0</v>
      </c>
      <c r="F23" s="19">
        <f t="shared" si="3"/>
        <v>0</v>
      </c>
      <c r="G23" s="19">
        <f t="shared" si="3"/>
        <v>0</v>
      </c>
    </row>
    <row r="24" spans="1:7" ht="15.75">
      <c r="A24" s="173"/>
      <c r="B24" s="215" t="s">
        <v>60</v>
      </c>
      <c r="C24" s="190"/>
      <c r="D24" s="190"/>
      <c r="E24" s="190"/>
      <c r="F24" s="190"/>
      <c r="G24" s="190"/>
    </row>
    <row r="25" spans="1:7" ht="15.75" customHeight="1">
      <c r="A25" s="173"/>
      <c r="B25" s="46" t="s">
        <v>49</v>
      </c>
      <c r="C25" s="10"/>
      <c r="D25" s="10"/>
      <c r="E25" s="10"/>
      <c r="F25" s="10"/>
      <c r="G25" s="10"/>
    </row>
    <row r="26" spans="1:7" ht="15.75" customHeight="1">
      <c r="A26" s="173"/>
      <c r="B26" s="46" t="s">
        <v>71</v>
      </c>
      <c r="C26" s="10"/>
      <c r="D26" s="10"/>
      <c r="E26" s="10"/>
      <c r="F26" s="10"/>
      <c r="G26" s="10"/>
    </row>
    <row r="27" spans="1:7" ht="15.75" customHeight="1">
      <c r="A27" s="173"/>
      <c r="B27" s="46" t="s">
        <v>72</v>
      </c>
      <c r="C27" s="10">
        <v>1</v>
      </c>
      <c r="D27" s="10">
        <v>12</v>
      </c>
      <c r="E27" s="10"/>
      <c r="F27" s="10"/>
      <c r="G27" s="10"/>
    </row>
    <row r="28" spans="1:7" ht="15.75" customHeight="1">
      <c r="A28" s="173"/>
      <c r="B28" s="66" t="s">
        <v>73</v>
      </c>
      <c r="C28" s="35"/>
      <c r="D28" s="35"/>
      <c r="E28" s="35"/>
      <c r="F28" s="35"/>
      <c r="G28" s="35"/>
    </row>
    <row r="29" spans="1:7" ht="15.75" customHeight="1">
      <c r="A29" s="173"/>
      <c r="B29" s="36" t="s">
        <v>4</v>
      </c>
      <c r="C29" s="19">
        <f t="shared" ref="C29:G29" si="4">SUM(C25:C28)</f>
        <v>1</v>
      </c>
      <c r="D29" s="19">
        <f t="shared" si="4"/>
        <v>12</v>
      </c>
      <c r="E29" s="19">
        <f t="shared" si="4"/>
        <v>0</v>
      </c>
      <c r="F29" s="19">
        <f t="shared" si="4"/>
        <v>0</v>
      </c>
      <c r="G29" s="19">
        <f t="shared" si="4"/>
        <v>0</v>
      </c>
    </row>
    <row r="30" spans="1:7" ht="15.75" customHeight="1">
      <c r="A30" s="174"/>
      <c r="B30" s="37" t="s">
        <v>25</v>
      </c>
      <c r="C30" s="19">
        <f t="shared" ref="C30:G30" si="5">C23+C29</f>
        <v>3</v>
      </c>
      <c r="D30" s="19">
        <f t="shared" si="5"/>
        <v>170</v>
      </c>
      <c r="E30" s="19">
        <f t="shared" si="5"/>
        <v>0</v>
      </c>
      <c r="F30" s="19">
        <f t="shared" si="5"/>
        <v>0</v>
      </c>
      <c r="G30" s="19">
        <f t="shared" si="5"/>
        <v>0</v>
      </c>
    </row>
    <row r="31" spans="1:7" ht="15.75" hidden="1" customHeight="1"/>
    <row r="32" spans="1:7" ht="15.75" hidden="1" customHeight="1"/>
    <row r="33" spans="1:7" ht="15.75" hidden="1" customHeight="1"/>
    <row r="34" spans="1:7" ht="15.75" customHeight="1">
      <c r="A34" s="163" t="s">
        <v>15</v>
      </c>
      <c r="B34" s="156" t="s">
        <v>51</v>
      </c>
      <c r="C34" s="184"/>
      <c r="D34" s="184"/>
      <c r="E34" s="184"/>
      <c r="F34" s="184"/>
      <c r="G34" s="184"/>
    </row>
    <row r="35" spans="1:7" ht="15.75" customHeight="1">
      <c r="A35" s="164"/>
      <c r="B35" s="55" t="s">
        <v>49</v>
      </c>
      <c r="C35" s="6">
        <v>1</v>
      </c>
      <c r="D35" s="6">
        <v>38</v>
      </c>
      <c r="E35" s="6"/>
      <c r="F35" s="6"/>
      <c r="G35" s="6"/>
    </row>
    <row r="36" spans="1:7" ht="15.75" customHeight="1">
      <c r="A36" s="164"/>
      <c r="B36" s="55" t="s">
        <v>71</v>
      </c>
      <c r="C36" s="6">
        <v>1</v>
      </c>
      <c r="D36" s="6">
        <v>12</v>
      </c>
      <c r="E36" s="6"/>
      <c r="F36" s="6"/>
      <c r="G36" s="6"/>
    </row>
    <row r="37" spans="1:7" ht="15.75" customHeight="1">
      <c r="A37" s="164"/>
      <c r="B37" s="55" t="s">
        <v>72</v>
      </c>
      <c r="C37" s="6">
        <v>3</v>
      </c>
      <c r="D37" s="6">
        <v>246</v>
      </c>
      <c r="E37" s="6"/>
      <c r="F37" s="6"/>
      <c r="G37" s="6"/>
    </row>
    <row r="38" spans="1:7" ht="15.75" customHeight="1">
      <c r="A38" s="164"/>
      <c r="B38" s="56" t="s">
        <v>73</v>
      </c>
      <c r="C38" s="29"/>
      <c r="D38" s="29"/>
      <c r="E38" s="29"/>
      <c r="F38" s="29"/>
      <c r="G38" s="29"/>
    </row>
    <row r="39" spans="1:7" ht="15.75" customHeight="1">
      <c r="A39" s="164"/>
      <c r="B39" s="14" t="s">
        <v>4</v>
      </c>
      <c r="C39" s="19">
        <f t="shared" ref="C39:G39" si="6">SUM(C35:C38)</f>
        <v>5</v>
      </c>
      <c r="D39" s="19">
        <f t="shared" si="6"/>
        <v>296</v>
      </c>
      <c r="E39" s="19">
        <f t="shared" si="6"/>
        <v>0</v>
      </c>
      <c r="F39" s="19">
        <f t="shared" si="6"/>
        <v>0</v>
      </c>
      <c r="G39" s="19">
        <f t="shared" si="6"/>
        <v>0</v>
      </c>
    </row>
    <row r="40" spans="1:7" ht="15.75">
      <c r="A40" s="164"/>
      <c r="B40" s="162" t="s">
        <v>60</v>
      </c>
      <c r="C40" s="188"/>
      <c r="D40" s="188"/>
      <c r="E40" s="188"/>
      <c r="F40" s="188"/>
      <c r="G40" s="188"/>
    </row>
    <row r="41" spans="1:7" ht="15.75" customHeight="1">
      <c r="A41" s="164"/>
      <c r="B41" s="61" t="s">
        <v>49</v>
      </c>
      <c r="C41" s="6">
        <v>2</v>
      </c>
      <c r="D41" s="6">
        <v>31</v>
      </c>
      <c r="E41" s="6">
        <v>1</v>
      </c>
      <c r="F41" s="6">
        <v>1</v>
      </c>
      <c r="G41" s="6"/>
    </row>
    <row r="42" spans="1:7" ht="15.75" customHeight="1">
      <c r="A42" s="164"/>
      <c r="B42" s="61" t="s">
        <v>71</v>
      </c>
      <c r="C42" s="6"/>
      <c r="D42" s="6"/>
      <c r="E42" s="6"/>
      <c r="F42" s="6"/>
      <c r="G42" s="6"/>
    </row>
    <row r="43" spans="1:7" ht="15.75" customHeight="1">
      <c r="A43" s="164"/>
      <c r="B43" s="61" t="s">
        <v>72</v>
      </c>
      <c r="C43" s="6">
        <v>1</v>
      </c>
      <c r="D43" s="6">
        <v>13</v>
      </c>
      <c r="E43" s="6">
        <v>16</v>
      </c>
      <c r="F43" s="6">
        <v>14</v>
      </c>
      <c r="G43" s="6">
        <v>9</v>
      </c>
    </row>
    <row r="44" spans="1:7" ht="15.75" customHeight="1">
      <c r="A44" s="164"/>
      <c r="B44" s="61" t="s">
        <v>73</v>
      </c>
      <c r="C44" s="6">
        <v>1</v>
      </c>
      <c r="D44" s="6">
        <v>12</v>
      </c>
      <c r="E44" s="6"/>
      <c r="F44" s="6"/>
      <c r="G44" s="6"/>
    </row>
    <row r="45" spans="1:7" ht="15.75" customHeight="1">
      <c r="A45" s="164"/>
      <c r="B45" s="15" t="s">
        <v>4</v>
      </c>
      <c r="C45" s="19">
        <f t="shared" ref="C45:G45" si="7">SUM(C41:C44)</f>
        <v>4</v>
      </c>
      <c r="D45" s="19">
        <f t="shared" si="7"/>
        <v>56</v>
      </c>
      <c r="E45" s="19">
        <f t="shared" si="7"/>
        <v>17</v>
      </c>
      <c r="F45" s="19">
        <f t="shared" si="7"/>
        <v>15</v>
      </c>
      <c r="G45" s="19">
        <f t="shared" si="7"/>
        <v>9</v>
      </c>
    </row>
    <row r="46" spans="1:7" ht="15.75" customHeight="1">
      <c r="A46" s="165"/>
      <c r="B46" s="16" t="s">
        <v>26</v>
      </c>
      <c r="C46" s="19">
        <f t="shared" ref="C46:G46" si="8">C39+C45</f>
        <v>9</v>
      </c>
      <c r="D46" s="19">
        <f t="shared" si="8"/>
        <v>352</v>
      </c>
      <c r="E46" s="19">
        <f t="shared" si="8"/>
        <v>17</v>
      </c>
      <c r="F46" s="19">
        <f t="shared" si="8"/>
        <v>15</v>
      </c>
      <c r="G46" s="19">
        <f t="shared" si="8"/>
        <v>9</v>
      </c>
    </row>
    <row r="47" spans="1:7" ht="19.5">
      <c r="A47" s="201" t="s">
        <v>40</v>
      </c>
      <c r="B47" s="201"/>
      <c r="C47" s="107">
        <f t="shared" ref="C47:G47" si="9">C17+C30+C46</f>
        <v>15</v>
      </c>
      <c r="D47" s="107">
        <f t="shared" si="9"/>
        <v>777</v>
      </c>
      <c r="E47" s="107">
        <f t="shared" si="9"/>
        <v>23</v>
      </c>
      <c r="F47" s="107">
        <f t="shared" si="9"/>
        <v>22</v>
      </c>
      <c r="G47" s="107">
        <f t="shared" si="9"/>
        <v>20</v>
      </c>
    </row>
    <row r="48" spans="1:7" ht="15.75" customHeight="1">
      <c r="A48" s="148" t="s">
        <v>16</v>
      </c>
      <c r="B48" s="211" t="s">
        <v>51</v>
      </c>
      <c r="C48" s="187"/>
      <c r="D48" s="187"/>
      <c r="E48" s="187"/>
      <c r="F48" s="187"/>
      <c r="G48" s="187"/>
    </row>
    <row r="49" spans="1:7" ht="15.75" customHeight="1">
      <c r="A49" s="148"/>
      <c r="B49" s="46" t="s">
        <v>49</v>
      </c>
      <c r="C49" s="10">
        <v>1</v>
      </c>
      <c r="D49" s="10">
        <v>10</v>
      </c>
      <c r="E49" s="10"/>
      <c r="F49" s="10"/>
      <c r="G49" s="10"/>
    </row>
    <row r="50" spans="1:7" ht="15.75" customHeight="1">
      <c r="A50" s="148"/>
      <c r="B50" s="46" t="s">
        <v>71</v>
      </c>
      <c r="C50" s="10"/>
      <c r="D50" s="10"/>
      <c r="E50" s="10"/>
      <c r="F50" s="10"/>
      <c r="G50" s="10"/>
    </row>
    <row r="51" spans="1:7" ht="15.75" customHeight="1">
      <c r="A51" s="148"/>
      <c r="B51" s="46" t="s">
        <v>72</v>
      </c>
      <c r="C51" s="10">
        <v>1</v>
      </c>
      <c r="D51" s="10">
        <v>91</v>
      </c>
      <c r="E51" s="10"/>
      <c r="F51" s="10"/>
      <c r="G51" s="10"/>
    </row>
    <row r="52" spans="1:7" ht="15.75" customHeight="1">
      <c r="A52" s="148"/>
      <c r="B52" s="66" t="s">
        <v>73</v>
      </c>
      <c r="C52" s="35"/>
      <c r="D52" s="35"/>
      <c r="E52" s="35"/>
      <c r="F52" s="35"/>
      <c r="G52" s="35"/>
    </row>
    <row r="53" spans="1:7" ht="15.75" customHeight="1">
      <c r="A53" s="148"/>
      <c r="B53" s="67" t="s">
        <v>4</v>
      </c>
      <c r="C53" s="19">
        <f t="shared" ref="C53:G53" si="10">SUM(C49:C52)</f>
        <v>2</v>
      </c>
      <c r="D53" s="19">
        <f t="shared" si="10"/>
        <v>101</v>
      </c>
      <c r="E53" s="19">
        <f t="shared" si="10"/>
        <v>0</v>
      </c>
      <c r="F53" s="19">
        <f t="shared" si="10"/>
        <v>0</v>
      </c>
      <c r="G53" s="19">
        <f t="shared" si="10"/>
        <v>0</v>
      </c>
    </row>
    <row r="54" spans="1:7" ht="15.75">
      <c r="A54" s="148"/>
      <c r="B54" s="215" t="s">
        <v>60</v>
      </c>
      <c r="C54" s="190"/>
      <c r="D54" s="190"/>
      <c r="E54" s="190"/>
      <c r="F54" s="190"/>
      <c r="G54" s="190"/>
    </row>
    <row r="55" spans="1:7" ht="15.75" customHeight="1">
      <c r="A55" s="148"/>
      <c r="B55" s="46" t="s">
        <v>49</v>
      </c>
      <c r="C55" s="10"/>
      <c r="D55" s="10"/>
      <c r="E55" s="10"/>
      <c r="F55" s="10"/>
      <c r="G55" s="10"/>
    </row>
    <row r="56" spans="1:7" ht="15.75" customHeight="1">
      <c r="A56" s="148"/>
      <c r="B56" s="46" t="s">
        <v>71</v>
      </c>
      <c r="C56" s="10"/>
      <c r="D56" s="10"/>
      <c r="E56" s="10"/>
      <c r="F56" s="10"/>
      <c r="G56" s="10"/>
    </row>
    <row r="57" spans="1:7" ht="15.75" customHeight="1">
      <c r="A57" s="148"/>
      <c r="B57" s="46" t="s">
        <v>72</v>
      </c>
      <c r="C57" s="10">
        <v>1</v>
      </c>
      <c r="D57" s="10">
        <v>13</v>
      </c>
      <c r="E57" s="10"/>
      <c r="F57" s="10">
        <v>1</v>
      </c>
      <c r="G57" s="10">
        <v>8</v>
      </c>
    </row>
    <row r="58" spans="1:7" ht="15.75" customHeight="1">
      <c r="A58" s="148"/>
      <c r="B58" s="66" t="s">
        <v>73</v>
      </c>
      <c r="C58" s="35"/>
      <c r="D58" s="35"/>
      <c r="E58" s="35"/>
      <c r="F58" s="35"/>
      <c r="G58" s="35"/>
    </row>
    <row r="59" spans="1:7" ht="15.75" customHeight="1">
      <c r="A59" s="148"/>
      <c r="B59" s="68" t="s">
        <v>4</v>
      </c>
      <c r="C59" s="19">
        <f t="shared" ref="C59:G59" si="11">SUM(C55:C58)</f>
        <v>1</v>
      </c>
      <c r="D59" s="19">
        <f t="shared" si="11"/>
        <v>13</v>
      </c>
      <c r="E59" s="19">
        <f t="shared" si="11"/>
        <v>0</v>
      </c>
      <c r="F59" s="19">
        <f t="shared" si="11"/>
        <v>1</v>
      </c>
      <c r="G59" s="19">
        <f t="shared" si="11"/>
        <v>8</v>
      </c>
    </row>
    <row r="60" spans="1:7" ht="15.75" customHeight="1">
      <c r="A60" s="148"/>
      <c r="B60" s="69" t="s">
        <v>27</v>
      </c>
      <c r="C60" s="19">
        <f t="shared" ref="C60:G60" si="12">C53+C59</f>
        <v>3</v>
      </c>
      <c r="D60" s="19">
        <f t="shared" si="12"/>
        <v>114</v>
      </c>
      <c r="E60" s="19">
        <f t="shared" si="12"/>
        <v>0</v>
      </c>
      <c r="F60" s="19">
        <f t="shared" si="12"/>
        <v>1</v>
      </c>
      <c r="G60" s="19">
        <f t="shared" si="12"/>
        <v>8</v>
      </c>
    </row>
    <row r="61" spans="1:7" ht="15.75" customHeight="1">
      <c r="A61" s="163" t="s">
        <v>17</v>
      </c>
      <c r="B61" s="156" t="s">
        <v>51</v>
      </c>
      <c r="C61" s="212"/>
      <c r="D61" s="212"/>
      <c r="E61" s="184"/>
      <c r="F61" s="184"/>
      <c r="G61" s="184"/>
    </row>
    <row r="62" spans="1:7" ht="15.75" customHeight="1">
      <c r="A62" s="164"/>
      <c r="B62" s="45" t="s">
        <v>49</v>
      </c>
      <c r="C62" s="6"/>
      <c r="D62" s="6"/>
      <c r="E62" s="6"/>
      <c r="F62" s="6"/>
      <c r="G62" s="6"/>
    </row>
    <row r="63" spans="1:7" ht="15.75" customHeight="1">
      <c r="A63" s="164"/>
      <c r="B63" s="45" t="s">
        <v>71</v>
      </c>
      <c r="C63" s="6"/>
      <c r="D63" s="6"/>
      <c r="E63" s="6"/>
      <c r="F63" s="6"/>
      <c r="G63" s="6"/>
    </row>
    <row r="64" spans="1:7" ht="15.75" customHeight="1">
      <c r="A64" s="164"/>
      <c r="B64" s="45" t="s">
        <v>72</v>
      </c>
      <c r="C64" s="6">
        <v>2</v>
      </c>
      <c r="D64" s="6">
        <v>200</v>
      </c>
      <c r="E64" s="6"/>
      <c r="F64" s="6"/>
      <c r="G64" s="6"/>
    </row>
    <row r="65" spans="1:7" ht="15.75" customHeight="1">
      <c r="A65" s="164"/>
      <c r="B65" s="47" t="s">
        <v>73</v>
      </c>
      <c r="C65" s="29">
        <v>1</v>
      </c>
      <c r="D65" s="29">
        <v>50</v>
      </c>
      <c r="E65" s="29"/>
      <c r="F65" s="29"/>
      <c r="G65" s="29"/>
    </row>
    <row r="66" spans="1:7" ht="15.75" customHeight="1">
      <c r="A66" s="165"/>
      <c r="B66" s="62" t="s">
        <v>4</v>
      </c>
      <c r="C66" s="19">
        <f t="shared" ref="C66:G66" si="13">SUM(C62:C65)</f>
        <v>3</v>
      </c>
      <c r="D66" s="19">
        <f t="shared" si="13"/>
        <v>250</v>
      </c>
      <c r="E66" s="19">
        <f t="shared" si="13"/>
        <v>0</v>
      </c>
      <c r="F66" s="19">
        <f t="shared" si="13"/>
        <v>0</v>
      </c>
      <c r="G66" s="19">
        <f t="shared" si="13"/>
        <v>0</v>
      </c>
    </row>
    <row r="67" spans="1:7" ht="15.75" customHeight="1">
      <c r="A67" s="163" t="s">
        <v>17</v>
      </c>
      <c r="B67" s="213" t="s">
        <v>60</v>
      </c>
      <c r="C67" s="188"/>
      <c r="D67" s="188"/>
      <c r="E67" s="188"/>
      <c r="F67" s="188"/>
      <c r="G67" s="188"/>
    </row>
    <row r="68" spans="1:7" ht="15.75" customHeight="1">
      <c r="A68" s="164"/>
      <c r="B68" s="45" t="s">
        <v>49</v>
      </c>
      <c r="C68" s="6">
        <v>1</v>
      </c>
      <c r="D68" s="6">
        <v>9</v>
      </c>
      <c r="E68" s="6"/>
      <c r="F68" s="6">
        <v>1</v>
      </c>
      <c r="G68" s="6"/>
    </row>
    <row r="69" spans="1:7" ht="15.75" customHeight="1">
      <c r="A69" s="164"/>
      <c r="B69" s="45" t="s">
        <v>71</v>
      </c>
      <c r="C69" s="6"/>
      <c r="D69" s="6"/>
      <c r="E69" s="6"/>
      <c r="F69" s="6"/>
      <c r="G69" s="6"/>
    </row>
    <row r="70" spans="1:7" ht="15.75" customHeight="1">
      <c r="A70" s="164"/>
      <c r="B70" s="45" t="s">
        <v>72</v>
      </c>
      <c r="C70" s="6"/>
      <c r="D70" s="6"/>
      <c r="E70" s="6"/>
      <c r="F70" s="6"/>
      <c r="G70" s="6"/>
    </row>
    <row r="71" spans="1:7" ht="15.75" customHeight="1">
      <c r="A71" s="164"/>
      <c r="B71" s="45" t="s">
        <v>73</v>
      </c>
      <c r="C71" s="6"/>
      <c r="D71" s="6"/>
      <c r="E71" s="6"/>
      <c r="F71" s="6"/>
      <c r="G71" s="6"/>
    </row>
    <row r="72" spans="1:7" ht="15.75" customHeight="1">
      <c r="A72" s="164"/>
      <c r="B72" s="70" t="s">
        <v>4</v>
      </c>
      <c r="C72" s="19">
        <f t="shared" ref="C72:G72" si="14">SUM(C68:C71)</f>
        <v>1</v>
      </c>
      <c r="D72" s="19">
        <f t="shared" si="14"/>
        <v>9</v>
      </c>
      <c r="E72" s="19">
        <f t="shared" si="14"/>
        <v>0</v>
      </c>
      <c r="F72" s="19">
        <f t="shared" si="14"/>
        <v>1</v>
      </c>
      <c r="G72" s="19">
        <f t="shared" si="14"/>
        <v>0</v>
      </c>
    </row>
    <row r="73" spans="1:7" ht="15.75" customHeight="1">
      <c r="A73" s="165"/>
      <c r="B73" s="71" t="s">
        <v>28</v>
      </c>
      <c r="C73" s="19">
        <f t="shared" ref="C73:G73" si="15">C66+C72</f>
        <v>4</v>
      </c>
      <c r="D73" s="19">
        <f t="shared" si="15"/>
        <v>259</v>
      </c>
      <c r="E73" s="19">
        <f t="shared" si="15"/>
        <v>0</v>
      </c>
      <c r="F73" s="19">
        <f t="shared" si="15"/>
        <v>1</v>
      </c>
      <c r="G73" s="19">
        <f t="shared" si="15"/>
        <v>0</v>
      </c>
    </row>
    <row r="74" spans="1:7" ht="15.75">
      <c r="A74" s="172" t="s">
        <v>18</v>
      </c>
      <c r="B74" s="211" t="s">
        <v>51</v>
      </c>
      <c r="C74" s="187"/>
      <c r="D74" s="187"/>
      <c r="E74" s="187"/>
      <c r="F74" s="187"/>
      <c r="G74" s="187"/>
    </row>
    <row r="75" spans="1:7" ht="15.75" customHeight="1">
      <c r="A75" s="173"/>
      <c r="B75" s="65" t="s">
        <v>49</v>
      </c>
      <c r="C75" s="10"/>
      <c r="D75" s="10"/>
      <c r="E75" s="10"/>
      <c r="F75" s="10"/>
      <c r="G75" s="10"/>
    </row>
    <row r="76" spans="1:7" ht="15.75" customHeight="1">
      <c r="A76" s="173"/>
      <c r="B76" s="65" t="s">
        <v>71</v>
      </c>
      <c r="C76" s="10"/>
      <c r="D76" s="10"/>
      <c r="E76" s="10"/>
      <c r="F76" s="10"/>
      <c r="G76" s="10"/>
    </row>
    <row r="77" spans="1:7" ht="15.75" customHeight="1">
      <c r="A77" s="173"/>
      <c r="B77" s="65" t="s">
        <v>72</v>
      </c>
      <c r="C77" s="10"/>
      <c r="D77" s="10"/>
      <c r="E77" s="10"/>
      <c r="F77" s="10"/>
      <c r="G77" s="10"/>
    </row>
    <row r="78" spans="1:7" ht="15.75" customHeight="1">
      <c r="A78" s="173"/>
      <c r="B78" s="65" t="s">
        <v>73</v>
      </c>
      <c r="C78" s="10"/>
      <c r="D78" s="10"/>
      <c r="E78" s="10"/>
      <c r="F78" s="10"/>
      <c r="G78" s="10"/>
    </row>
    <row r="79" spans="1:7" ht="15.75" customHeight="1">
      <c r="A79" s="173"/>
      <c r="B79" s="17" t="s">
        <v>4</v>
      </c>
      <c r="C79" s="19">
        <f t="shared" ref="C79:G79" si="16">SUM(C75:C78)</f>
        <v>0</v>
      </c>
      <c r="D79" s="19">
        <f t="shared" si="16"/>
        <v>0</v>
      </c>
      <c r="E79" s="19">
        <f t="shared" si="16"/>
        <v>0</v>
      </c>
      <c r="F79" s="19">
        <f t="shared" si="16"/>
        <v>0</v>
      </c>
      <c r="G79" s="19">
        <f t="shared" si="16"/>
        <v>0</v>
      </c>
    </row>
    <row r="80" spans="1:7" ht="15.75">
      <c r="A80" s="173"/>
      <c r="B80" s="161" t="s">
        <v>60</v>
      </c>
      <c r="C80" s="187"/>
      <c r="D80" s="187"/>
      <c r="E80" s="187"/>
      <c r="F80" s="187"/>
      <c r="G80" s="187"/>
    </row>
    <row r="81" spans="1:15" ht="15.75" customHeight="1">
      <c r="A81" s="173"/>
      <c r="B81" s="65" t="s">
        <v>49</v>
      </c>
      <c r="C81" s="10"/>
      <c r="D81" s="10"/>
      <c r="E81" s="10"/>
      <c r="F81" s="10"/>
      <c r="G81" s="10"/>
    </row>
    <row r="82" spans="1:15" ht="15.75" customHeight="1">
      <c r="A82" s="173"/>
      <c r="B82" s="65" t="s">
        <v>71</v>
      </c>
      <c r="C82" s="10"/>
      <c r="D82" s="10"/>
      <c r="E82" s="10"/>
      <c r="F82" s="10"/>
      <c r="G82" s="10"/>
    </row>
    <row r="83" spans="1:15" ht="15.75" customHeight="1">
      <c r="A83" s="173"/>
      <c r="B83" s="65" t="s">
        <v>72</v>
      </c>
      <c r="C83" s="10"/>
      <c r="D83" s="10"/>
      <c r="E83" s="10"/>
      <c r="F83" s="10"/>
      <c r="G83" s="10"/>
    </row>
    <row r="84" spans="1:15" ht="15.75" customHeight="1">
      <c r="A84" s="173"/>
      <c r="B84" s="65" t="s">
        <v>73</v>
      </c>
      <c r="C84" s="10"/>
      <c r="D84" s="10"/>
      <c r="E84" s="10"/>
      <c r="F84" s="10"/>
      <c r="G84" s="10"/>
    </row>
    <row r="85" spans="1:15" ht="15.75" customHeight="1">
      <c r="A85" s="173"/>
      <c r="B85" s="36" t="s">
        <v>4</v>
      </c>
      <c r="C85" s="19">
        <f t="shared" ref="C85:G85" si="17">SUM(C81:C84)</f>
        <v>0</v>
      </c>
      <c r="D85" s="19">
        <f t="shared" si="17"/>
        <v>0</v>
      </c>
      <c r="E85" s="19">
        <f t="shared" si="17"/>
        <v>0</v>
      </c>
      <c r="F85" s="19">
        <f t="shared" si="17"/>
        <v>0</v>
      </c>
      <c r="G85" s="19">
        <f t="shared" si="17"/>
        <v>0</v>
      </c>
    </row>
    <row r="86" spans="1:15" ht="15.75" customHeight="1">
      <c r="A86" s="174"/>
      <c r="B86" s="37" t="s">
        <v>29</v>
      </c>
      <c r="C86" s="19">
        <f t="shared" ref="C86:G86" si="18">C79+C85</f>
        <v>0</v>
      </c>
      <c r="D86" s="19">
        <f t="shared" si="18"/>
        <v>0</v>
      </c>
      <c r="E86" s="19">
        <f t="shared" si="18"/>
        <v>0</v>
      </c>
      <c r="F86" s="19">
        <f t="shared" si="18"/>
        <v>0</v>
      </c>
      <c r="G86" s="19">
        <f t="shared" si="18"/>
        <v>0</v>
      </c>
    </row>
    <row r="87" spans="1:15" ht="19.5">
      <c r="A87" s="151" t="s">
        <v>41</v>
      </c>
      <c r="B87" s="151"/>
      <c r="C87" s="33">
        <f t="shared" ref="C87:G87" si="19">C60+C73+C86</f>
        <v>7</v>
      </c>
      <c r="D87" s="107">
        <f t="shared" si="19"/>
        <v>373</v>
      </c>
      <c r="E87" s="107">
        <f t="shared" si="19"/>
        <v>0</v>
      </c>
      <c r="F87" s="107">
        <f t="shared" si="19"/>
        <v>2</v>
      </c>
      <c r="G87" s="107">
        <f t="shared" si="19"/>
        <v>8</v>
      </c>
    </row>
    <row r="88" spans="1:15" ht="15.75" customHeight="1">
      <c r="A88" s="163" t="s">
        <v>30</v>
      </c>
      <c r="B88" s="156" t="s">
        <v>51</v>
      </c>
      <c r="C88" s="212"/>
      <c r="D88" s="212"/>
      <c r="E88" s="184"/>
      <c r="F88" s="184"/>
      <c r="G88" s="184"/>
    </row>
    <row r="89" spans="1:15" ht="15.75" customHeight="1">
      <c r="A89" s="164"/>
      <c r="B89" s="45" t="s">
        <v>49</v>
      </c>
      <c r="C89" s="29"/>
      <c r="D89" s="29"/>
      <c r="E89" s="29"/>
      <c r="F89" s="29"/>
      <c r="G89" s="29"/>
    </row>
    <row r="90" spans="1:15" ht="15.75" customHeight="1">
      <c r="A90" s="164"/>
      <c r="B90" s="45" t="s">
        <v>71</v>
      </c>
      <c r="C90" s="6"/>
      <c r="D90" s="6"/>
      <c r="E90" s="6"/>
      <c r="F90" s="6"/>
      <c r="G90" s="6"/>
    </row>
    <row r="91" spans="1:15" ht="15.75" customHeight="1">
      <c r="A91" s="164"/>
      <c r="B91" s="45" t="s">
        <v>72</v>
      </c>
      <c r="C91" s="6"/>
      <c r="D91" s="6"/>
      <c r="E91" s="6"/>
      <c r="F91" s="6"/>
      <c r="G91" s="6"/>
    </row>
    <row r="92" spans="1:15" ht="15.75" customHeight="1">
      <c r="A92" s="164"/>
      <c r="B92" s="47" t="s">
        <v>73</v>
      </c>
      <c r="C92" s="29"/>
      <c r="D92" s="29"/>
      <c r="E92" s="29"/>
      <c r="F92" s="29"/>
      <c r="G92" s="29"/>
    </row>
    <row r="93" spans="1:15" ht="15.75" customHeight="1">
      <c r="A93" s="164"/>
      <c r="B93" s="14" t="s">
        <v>4</v>
      </c>
      <c r="C93" s="19">
        <f t="shared" ref="C93:G93" si="20">SUM(C89:C92)</f>
        <v>0</v>
      </c>
      <c r="D93" s="19">
        <f t="shared" si="20"/>
        <v>0</v>
      </c>
      <c r="E93" s="19">
        <f t="shared" si="20"/>
        <v>0</v>
      </c>
      <c r="F93" s="19">
        <f t="shared" si="20"/>
        <v>0</v>
      </c>
      <c r="G93" s="19">
        <f t="shared" si="20"/>
        <v>0</v>
      </c>
      <c r="O93">
        <v>1</v>
      </c>
    </row>
    <row r="94" spans="1:15" ht="15.75">
      <c r="A94" s="164"/>
      <c r="B94" s="162" t="s">
        <v>60</v>
      </c>
      <c r="C94" s="188"/>
      <c r="D94" s="188"/>
      <c r="E94" s="188"/>
      <c r="F94" s="188"/>
      <c r="G94" s="188"/>
    </row>
    <row r="95" spans="1:15" ht="15.75" customHeight="1">
      <c r="A95" s="164"/>
      <c r="B95" s="61" t="s">
        <v>49</v>
      </c>
      <c r="C95" s="6"/>
      <c r="D95" s="6"/>
      <c r="E95" s="6"/>
      <c r="F95" s="6"/>
      <c r="G95" s="6"/>
    </row>
    <row r="96" spans="1:15" ht="15.75" customHeight="1">
      <c r="A96" s="164"/>
      <c r="B96" s="61" t="s">
        <v>71</v>
      </c>
      <c r="C96" s="6"/>
      <c r="D96" s="6"/>
      <c r="E96" s="6"/>
      <c r="F96" s="6"/>
      <c r="G96" s="6"/>
    </row>
    <row r="97" spans="1:7" ht="15.75" customHeight="1">
      <c r="A97" s="164"/>
      <c r="B97" s="61" t="s">
        <v>72</v>
      </c>
      <c r="C97" s="6"/>
      <c r="D97" s="6"/>
      <c r="E97" s="6"/>
      <c r="F97" s="6"/>
      <c r="G97" s="6"/>
    </row>
    <row r="98" spans="1:7" ht="15.75" customHeight="1">
      <c r="A98" s="164"/>
      <c r="B98" s="61" t="s">
        <v>73</v>
      </c>
      <c r="C98" s="6"/>
      <c r="D98" s="6"/>
      <c r="E98" s="6"/>
      <c r="F98" s="6"/>
      <c r="G98" s="6"/>
    </row>
    <row r="99" spans="1:7" ht="15.75" customHeight="1">
      <c r="A99" s="164"/>
      <c r="B99" s="15" t="s">
        <v>4</v>
      </c>
      <c r="C99" s="19">
        <f t="shared" ref="C99:G99" si="21">SUM(C95:C98)</f>
        <v>0</v>
      </c>
      <c r="D99" s="19">
        <f t="shared" si="21"/>
        <v>0</v>
      </c>
      <c r="E99" s="19">
        <f t="shared" si="21"/>
        <v>0</v>
      </c>
      <c r="F99" s="19">
        <f t="shared" si="21"/>
        <v>0</v>
      </c>
      <c r="G99" s="19">
        <f t="shared" si="21"/>
        <v>0</v>
      </c>
    </row>
    <row r="100" spans="1:7" ht="15.75" customHeight="1">
      <c r="A100" s="165"/>
      <c r="B100" s="16" t="s">
        <v>31</v>
      </c>
      <c r="C100" s="19">
        <f t="shared" ref="C100:G100" si="22">C93+C99</f>
        <v>0</v>
      </c>
      <c r="D100" s="19">
        <f t="shared" si="22"/>
        <v>0</v>
      </c>
      <c r="E100" s="19">
        <f t="shared" si="22"/>
        <v>0</v>
      </c>
      <c r="F100" s="19">
        <f t="shared" si="22"/>
        <v>0</v>
      </c>
      <c r="G100" s="19">
        <f t="shared" si="22"/>
        <v>0</v>
      </c>
    </row>
    <row r="101" spans="1:7" ht="15" customHeight="1">
      <c r="A101" s="172" t="s">
        <v>19</v>
      </c>
      <c r="B101" s="211" t="s">
        <v>51</v>
      </c>
      <c r="C101" s="187"/>
      <c r="D101" s="187"/>
      <c r="E101" s="187"/>
      <c r="F101" s="187"/>
      <c r="G101" s="187"/>
    </row>
    <row r="102" spans="1:7" ht="15" customHeight="1">
      <c r="A102" s="173"/>
      <c r="B102" s="65" t="s">
        <v>49</v>
      </c>
      <c r="C102" s="10"/>
      <c r="D102" s="10"/>
      <c r="E102" s="10"/>
      <c r="F102" s="10"/>
      <c r="G102" s="10"/>
    </row>
    <row r="103" spans="1:7" ht="15.75" customHeight="1">
      <c r="A103" s="173"/>
      <c r="B103" s="65" t="s">
        <v>71</v>
      </c>
      <c r="C103" s="10"/>
      <c r="D103" s="10"/>
      <c r="E103" s="10"/>
      <c r="F103" s="10"/>
      <c r="G103" s="10"/>
    </row>
    <row r="104" spans="1:7" ht="15.75" customHeight="1">
      <c r="A104" s="173"/>
      <c r="B104" s="65" t="s">
        <v>72</v>
      </c>
      <c r="C104" s="10"/>
      <c r="D104" s="10"/>
      <c r="E104" s="10"/>
      <c r="F104" s="10"/>
      <c r="G104" s="10"/>
    </row>
    <row r="105" spans="1:7" ht="15.75" customHeight="1">
      <c r="A105" s="173"/>
      <c r="B105" s="65" t="s">
        <v>73</v>
      </c>
      <c r="C105" s="10"/>
      <c r="D105" s="10"/>
      <c r="E105" s="10"/>
      <c r="F105" s="10"/>
      <c r="G105" s="10"/>
    </row>
    <row r="106" spans="1:7" ht="15.75" customHeight="1">
      <c r="A106" s="173"/>
      <c r="B106" s="17" t="s">
        <v>4</v>
      </c>
      <c r="C106" s="19">
        <f t="shared" ref="C106:G106" si="23">SUM(C102:C105)</f>
        <v>0</v>
      </c>
      <c r="D106" s="19">
        <f t="shared" si="23"/>
        <v>0</v>
      </c>
      <c r="E106" s="19">
        <f t="shared" si="23"/>
        <v>0</v>
      </c>
      <c r="F106" s="19">
        <f t="shared" si="23"/>
        <v>0</v>
      </c>
      <c r="G106" s="19">
        <f t="shared" si="23"/>
        <v>0</v>
      </c>
    </row>
    <row r="107" spans="1:7" ht="15.75">
      <c r="A107" s="173"/>
      <c r="B107" s="161" t="s">
        <v>60</v>
      </c>
      <c r="C107" s="187"/>
      <c r="D107" s="187"/>
      <c r="E107" s="187"/>
      <c r="F107" s="187"/>
      <c r="G107" s="187"/>
    </row>
    <row r="108" spans="1:7" ht="15.75" customHeight="1">
      <c r="A108" s="173"/>
      <c r="B108" s="65" t="s">
        <v>49</v>
      </c>
      <c r="C108" s="10"/>
      <c r="D108" s="10"/>
      <c r="E108" s="10"/>
      <c r="F108" s="10"/>
      <c r="G108" s="10"/>
    </row>
    <row r="109" spans="1:7" ht="15.75" customHeight="1">
      <c r="A109" s="173"/>
      <c r="B109" s="65" t="s">
        <v>71</v>
      </c>
      <c r="C109" s="10"/>
      <c r="D109" s="10"/>
      <c r="E109" s="10"/>
      <c r="F109" s="10"/>
      <c r="G109" s="10"/>
    </row>
    <row r="110" spans="1:7" ht="15.75" customHeight="1">
      <c r="A110" s="173"/>
      <c r="B110" s="65" t="s">
        <v>72</v>
      </c>
      <c r="C110" s="10"/>
      <c r="D110" s="10"/>
      <c r="E110" s="10"/>
      <c r="F110" s="10"/>
      <c r="G110" s="10"/>
    </row>
    <row r="111" spans="1:7" ht="15.75" customHeight="1">
      <c r="A111" s="173"/>
      <c r="B111" s="65" t="s">
        <v>73</v>
      </c>
      <c r="C111" s="10"/>
      <c r="D111" s="10"/>
      <c r="E111" s="10"/>
      <c r="F111" s="10"/>
      <c r="G111" s="10"/>
    </row>
    <row r="112" spans="1:7" ht="15.75" customHeight="1">
      <c r="A112" s="173"/>
      <c r="B112" s="36" t="s">
        <v>4</v>
      </c>
      <c r="C112" s="19">
        <f t="shared" ref="C112:G112" si="24">SUM(C108:C111)</f>
        <v>0</v>
      </c>
      <c r="D112" s="19">
        <f t="shared" si="24"/>
        <v>0</v>
      </c>
      <c r="E112" s="19">
        <f t="shared" si="24"/>
        <v>0</v>
      </c>
      <c r="F112" s="19">
        <f t="shared" si="24"/>
        <v>0</v>
      </c>
      <c r="G112" s="19">
        <f t="shared" si="24"/>
        <v>0</v>
      </c>
    </row>
    <row r="113" spans="1:7" ht="15.75" customHeight="1">
      <c r="A113" s="174"/>
      <c r="B113" s="37" t="s">
        <v>32</v>
      </c>
      <c r="C113" s="19">
        <f t="shared" ref="C113:G113" si="25">C106+C112</f>
        <v>0</v>
      </c>
      <c r="D113" s="19">
        <f t="shared" si="25"/>
        <v>0</v>
      </c>
      <c r="E113" s="19">
        <f t="shared" si="25"/>
        <v>0</v>
      </c>
      <c r="F113" s="19">
        <f t="shared" si="25"/>
        <v>0</v>
      </c>
      <c r="G113" s="19">
        <f t="shared" si="25"/>
        <v>0</v>
      </c>
    </row>
    <row r="114" spans="1:7" ht="15.75" customHeight="1">
      <c r="A114" s="154" t="s">
        <v>20</v>
      </c>
      <c r="B114" s="162" t="s">
        <v>51</v>
      </c>
      <c r="C114" s="188"/>
      <c r="D114" s="188"/>
      <c r="E114" s="188"/>
      <c r="F114" s="188"/>
      <c r="G114" s="188"/>
    </row>
    <row r="115" spans="1:7" ht="15.75" customHeight="1">
      <c r="A115" s="154"/>
      <c r="B115" s="61" t="s">
        <v>49</v>
      </c>
      <c r="C115" s="6"/>
      <c r="D115" s="6"/>
      <c r="E115" s="6"/>
      <c r="F115" s="6"/>
      <c r="G115" s="6"/>
    </row>
    <row r="116" spans="1:7" ht="15.75" customHeight="1">
      <c r="A116" s="154"/>
      <c r="B116" s="61" t="s">
        <v>71</v>
      </c>
      <c r="C116" s="6"/>
      <c r="D116" s="6"/>
      <c r="E116" s="6"/>
      <c r="F116" s="6"/>
      <c r="G116" s="6"/>
    </row>
    <row r="117" spans="1:7" ht="15.75" customHeight="1">
      <c r="A117" s="154"/>
      <c r="B117" s="61" t="s">
        <v>72</v>
      </c>
      <c r="C117" s="6"/>
      <c r="D117" s="6"/>
      <c r="E117" s="6"/>
      <c r="F117" s="6"/>
      <c r="G117" s="6"/>
    </row>
    <row r="118" spans="1:7" ht="15.75" customHeight="1">
      <c r="A118" s="154"/>
      <c r="B118" s="61" t="s">
        <v>73</v>
      </c>
      <c r="C118" s="6"/>
      <c r="D118" s="6"/>
      <c r="E118" s="6"/>
      <c r="F118" s="6"/>
      <c r="G118" s="6"/>
    </row>
    <row r="119" spans="1:7" ht="15.75" customHeight="1">
      <c r="A119" s="154"/>
      <c r="B119" s="14" t="s">
        <v>4</v>
      </c>
      <c r="C119" s="19">
        <f t="shared" ref="C119:G119" si="26">SUM(C115:C118)</f>
        <v>0</v>
      </c>
      <c r="D119" s="19">
        <f t="shared" si="26"/>
        <v>0</v>
      </c>
      <c r="E119" s="19">
        <f t="shared" si="26"/>
        <v>0</v>
      </c>
      <c r="F119" s="19">
        <f t="shared" si="26"/>
        <v>0</v>
      </c>
      <c r="G119" s="19">
        <f t="shared" si="26"/>
        <v>0</v>
      </c>
    </row>
    <row r="120" spans="1:7" ht="15.75">
      <c r="A120" s="154"/>
      <c r="B120" s="162" t="s">
        <v>60</v>
      </c>
      <c r="C120" s="188"/>
      <c r="D120" s="188"/>
      <c r="E120" s="188"/>
      <c r="F120" s="188"/>
      <c r="G120" s="188"/>
    </row>
    <row r="121" spans="1:7" ht="15.75" customHeight="1">
      <c r="A121" s="154"/>
      <c r="B121" s="61" t="s">
        <v>49</v>
      </c>
      <c r="C121" s="6"/>
      <c r="D121" s="6"/>
      <c r="E121" s="6"/>
      <c r="F121" s="6"/>
      <c r="G121" s="6"/>
    </row>
    <row r="122" spans="1:7" ht="15.75" customHeight="1">
      <c r="A122" s="154"/>
      <c r="B122" s="61" t="s">
        <v>71</v>
      </c>
      <c r="C122" s="6"/>
      <c r="D122" s="6"/>
      <c r="E122" s="6"/>
      <c r="F122" s="6"/>
      <c r="G122" s="6"/>
    </row>
    <row r="123" spans="1:7" ht="15.75" customHeight="1">
      <c r="A123" s="154"/>
      <c r="B123" s="61" t="s">
        <v>72</v>
      </c>
      <c r="C123" s="6"/>
      <c r="D123" s="6"/>
      <c r="E123" s="6"/>
      <c r="F123" s="6"/>
      <c r="G123" s="6"/>
    </row>
    <row r="124" spans="1:7" ht="15.75" customHeight="1">
      <c r="A124" s="154"/>
      <c r="B124" s="61" t="s">
        <v>73</v>
      </c>
      <c r="C124" s="6"/>
      <c r="D124" s="6"/>
      <c r="E124" s="6"/>
      <c r="F124" s="6"/>
      <c r="G124" s="6"/>
    </row>
    <row r="125" spans="1:7" ht="15.75" customHeight="1">
      <c r="A125" s="154"/>
      <c r="B125" s="15" t="s">
        <v>4</v>
      </c>
      <c r="C125" s="19">
        <f t="shared" ref="C125:G125" si="27">SUM(C121:C124)</f>
        <v>0</v>
      </c>
      <c r="D125" s="19">
        <f t="shared" si="27"/>
        <v>0</v>
      </c>
      <c r="E125" s="19">
        <f t="shared" si="27"/>
        <v>0</v>
      </c>
      <c r="F125" s="19">
        <f t="shared" si="27"/>
        <v>0</v>
      </c>
      <c r="G125" s="19">
        <f t="shared" si="27"/>
        <v>0</v>
      </c>
    </row>
    <row r="126" spans="1:7" ht="15.75" customHeight="1">
      <c r="A126" s="154"/>
      <c r="B126" s="16" t="s">
        <v>33</v>
      </c>
      <c r="C126" s="19">
        <f t="shared" ref="C126:G126" si="28">C119+C125</f>
        <v>0</v>
      </c>
      <c r="D126" s="19">
        <f t="shared" si="28"/>
        <v>0</v>
      </c>
      <c r="E126" s="19">
        <f t="shared" si="28"/>
        <v>0</v>
      </c>
      <c r="F126" s="19">
        <f t="shared" si="28"/>
        <v>0</v>
      </c>
      <c r="G126" s="19">
        <f t="shared" si="28"/>
        <v>0</v>
      </c>
    </row>
    <row r="127" spans="1:7" ht="19.5">
      <c r="A127" s="201" t="s">
        <v>42</v>
      </c>
      <c r="B127" s="201"/>
      <c r="C127" s="33">
        <f t="shared" ref="C127:G127" si="29">C100+C113+C126</f>
        <v>0</v>
      </c>
      <c r="D127" s="33">
        <f t="shared" si="29"/>
        <v>0</v>
      </c>
      <c r="E127" s="33">
        <f t="shared" si="29"/>
        <v>0</v>
      </c>
      <c r="F127" s="33">
        <f t="shared" si="29"/>
        <v>0</v>
      </c>
      <c r="G127" s="33">
        <f t="shared" si="29"/>
        <v>0</v>
      </c>
    </row>
    <row r="128" spans="1:7" ht="15" customHeight="1">
      <c r="A128" s="218" t="s">
        <v>21</v>
      </c>
      <c r="B128" s="161" t="s">
        <v>51</v>
      </c>
      <c r="C128" s="187"/>
      <c r="D128" s="187"/>
      <c r="E128" s="187"/>
      <c r="F128" s="187"/>
      <c r="G128" s="187"/>
    </row>
    <row r="129" spans="1:16" ht="15.75" customHeight="1">
      <c r="A129" s="219"/>
      <c r="B129" s="65" t="s">
        <v>49</v>
      </c>
      <c r="C129" s="10"/>
      <c r="D129" s="10"/>
      <c r="E129" s="10"/>
      <c r="F129" s="10"/>
      <c r="G129" s="10"/>
    </row>
    <row r="130" spans="1:16" ht="15.75" customHeight="1">
      <c r="A130" s="219"/>
      <c r="B130" s="65" t="s">
        <v>71</v>
      </c>
      <c r="C130" s="10"/>
      <c r="D130" s="10"/>
      <c r="E130" s="10"/>
      <c r="F130" s="10"/>
      <c r="G130" s="10"/>
    </row>
    <row r="131" spans="1:16" ht="15.75" customHeight="1">
      <c r="A131" s="219"/>
      <c r="B131" s="65" t="s">
        <v>72</v>
      </c>
      <c r="C131" s="112">
        <v>1</v>
      </c>
      <c r="D131" s="112">
        <v>141</v>
      </c>
      <c r="E131" s="10"/>
      <c r="F131" s="10"/>
      <c r="G131" s="10"/>
    </row>
    <row r="132" spans="1:16" ht="15.75" customHeight="1">
      <c r="A132" s="219"/>
      <c r="B132" s="65" t="s">
        <v>73</v>
      </c>
      <c r="C132" s="10"/>
      <c r="D132" s="10"/>
      <c r="E132" s="10"/>
      <c r="F132" s="10"/>
      <c r="G132" s="10"/>
    </row>
    <row r="133" spans="1:16" ht="15.75" customHeight="1">
      <c r="A133" s="220"/>
      <c r="B133" s="17" t="s">
        <v>4</v>
      </c>
      <c r="C133" s="19">
        <f t="shared" ref="C133:G133" si="30">SUM(C129:C132)</f>
        <v>1</v>
      </c>
      <c r="D133" s="19">
        <f t="shared" si="30"/>
        <v>141</v>
      </c>
      <c r="E133" s="19">
        <f t="shared" si="30"/>
        <v>0</v>
      </c>
      <c r="F133" s="19">
        <f t="shared" si="30"/>
        <v>0</v>
      </c>
      <c r="G133" s="19">
        <f t="shared" si="30"/>
        <v>0</v>
      </c>
    </row>
    <row r="134" spans="1:16" ht="15.75" customHeight="1"/>
    <row r="135" spans="1:16" ht="15.75" customHeight="1"/>
    <row r="136" spans="1:16" ht="15.75" customHeight="1">
      <c r="A136" s="218" t="s">
        <v>21</v>
      </c>
      <c r="B136" s="161" t="s">
        <v>60</v>
      </c>
      <c r="C136" s="187"/>
      <c r="D136" s="187"/>
      <c r="E136" s="187"/>
      <c r="F136" s="187"/>
      <c r="G136" s="187"/>
      <c r="L136" t="s">
        <v>76</v>
      </c>
    </row>
    <row r="137" spans="1:16" ht="15.75" customHeight="1">
      <c r="A137" s="219"/>
      <c r="B137" s="65" t="s">
        <v>49</v>
      </c>
      <c r="C137" s="10">
        <v>1</v>
      </c>
      <c r="D137" s="10">
        <v>8</v>
      </c>
      <c r="E137" s="10"/>
      <c r="F137" s="10"/>
      <c r="G137" s="10"/>
    </row>
    <row r="138" spans="1:16" ht="15.75" customHeight="1">
      <c r="A138" s="219"/>
      <c r="B138" s="65" t="s">
        <v>71</v>
      </c>
      <c r="C138" s="10"/>
      <c r="D138" s="10"/>
      <c r="E138" s="10"/>
      <c r="F138" s="10"/>
      <c r="G138" s="10"/>
      <c r="P138" s="48"/>
    </row>
    <row r="139" spans="1:16" ht="15.75" customHeight="1">
      <c r="A139" s="219"/>
      <c r="B139" s="65" t="s">
        <v>72</v>
      </c>
      <c r="C139" s="10"/>
      <c r="D139" s="10"/>
      <c r="E139" s="10"/>
      <c r="F139" s="10"/>
      <c r="G139" s="10"/>
    </row>
    <row r="140" spans="1:16" ht="15.75" customHeight="1">
      <c r="A140" s="219"/>
      <c r="B140" s="65" t="s">
        <v>73</v>
      </c>
      <c r="C140" s="10"/>
      <c r="D140" s="10"/>
      <c r="E140" s="10"/>
      <c r="F140" s="10"/>
      <c r="G140" s="10"/>
    </row>
    <row r="141" spans="1:16" ht="15.75" customHeight="1">
      <c r="A141" s="219"/>
      <c r="B141" s="36" t="s">
        <v>4</v>
      </c>
      <c r="C141" s="19">
        <f t="shared" ref="C141:G141" si="31">SUM(C137:C140)</f>
        <v>1</v>
      </c>
      <c r="D141" s="19">
        <f t="shared" si="31"/>
        <v>8</v>
      </c>
      <c r="E141" s="19">
        <f t="shared" si="31"/>
        <v>0</v>
      </c>
      <c r="F141" s="19">
        <f t="shared" si="31"/>
        <v>0</v>
      </c>
      <c r="G141" s="19">
        <f t="shared" si="31"/>
        <v>0</v>
      </c>
    </row>
    <row r="142" spans="1:16" ht="15.75" customHeight="1">
      <c r="A142" s="220"/>
      <c r="B142" s="37" t="s">
        <v>34</v>
      </c>
      <c r="C142" s="19">
        <f t="shared" ref="C142:G142" si="32">C133+C141</f>
        <v>2</v>
      </c>
      <c r="D142" s="19">
        <f t="shared" si="32"/>
        <v>149</v>
      </c>
      <c r="E142" s="19">
        <f t="shared" si="32"/>
        <v>0</v>
      </c>
      <c r="F142" s="19">
        <f t="shared" si="32"/>
        <v>0</v>
      </c>
      <c r="G142" s="19">
        <f t="shared" si="32"/>
        <v>0</v>
      </c>
    </row>
    <row r="143" spans="1:16" ht="15.75" customHeight="1">
      <c r="A143" s="154" t="s">
        <v>22</v>
      </c>
      <c r="B143" s="162" t="s">
        <v>51</v>
      </c>
      <c r="C143" s="188"/>
      <c r="D143" s="188"/>
      <c r="E143" s="188"/>
      <c r="F143" s="188"/>
      <c r="G143" s="188"/>
    </row>
    <row r="144" spans="1:16">
      <c r="A144" s="154"/>
      <c r="B144" s="61" t="s">
        <v>49</v>
      </c>
      <c r="C144" s="6"/>
      <c r="D144" s="6"/>
      <c r="E144" s="6"/>
      <c r="F144" s="6"/>
      <c r="G144" s="6"/>
    </row>
    <row r="145" spans="1:9">
      <c r="A145" s="154"/>
      <c r="B145" s="61" t="s">
        <v>71</v>
      </c>
      <c r="C145" s="6"/>
      <c r="D145" s="6"/>
      <c r="E145" s="6"/>
      <c r="F145" s="6"/>
      <c r="G145" s="6"/>
      <c r="I145" s="40"/>
    </row>
    <row r="146" spans="1:9">
      <c r="A146" s="154"/>
      <c r="B146" s="61" t="s">
        <v>72</v>
      </c>
      <c r="C146" s="6"/>
      <c r="D146" s="6"/>
      <c r="E146" s="6"/>
      <c r="F146" s="6"/>
      <c r="G146" s="6"/>
    </row>
    <row r="147" spans="1:9">
      <c r="A147" s="154"/>
      <c r="B147" s="61" t="s">
        <v>73</v>
      </c>
      <c r="C147" s="6"/>
      <c r="D147" s="6"/>
      <c r="E147" s="6"/>
      <c r="F147" s="6"/>
      <c r="G147" s="6"/>
    </row>
    <row r="148" spans="1:9">
      <c r="A148" s="154"/>
      <c r="B148" s="38" t="s">
        <v>4</v>
      </c>
      <c r="C148" s="19">
        <f t="shared" ref="C148:G148" si="33">SUM(C144:C147)</f>
        <v>0</v>
      </c>
      <c r="D148" s="19">
        <f t="shared" si="33"/>
        <v>0</v>
      </c>
      <c r="E148" s="19">
        <f t="shared" si="33"/>
        <v>0</v>
      </c>
      <c r="F148" s="19">
        <f t="shared" si="33"/>
        <v>0</v>
      </c>
      <c r="G148" s="19">
        <f t="shared" si="33"/>
        <v>0</v>
      </c>
    </row>
    <row r="149" spans="1:9" ht="15.75">
      <c r="A149" s="154"/>
      <c r="B149" s="162" t="s">
        <v>60</v>
      </c>
      <c r="C149" s="182"/>
      <c r="D149" s="182"/>
      <c r="E149" s="182"/>
      <c r="F149" s="182"/>
      <c r="G149" s="182"/>
    </row>
    <row r="150" spans="1:9">
      <c r="A150" s="154"/>
      <c r="B150" s="61" t="s">
        <v>49</v>
      </c>
      <c r="C150" s="6"/>
      <c r="D150" s="6"/>
      <c r="E150" s="6"/>
      <c r="F150" s="6"/>
      <c r="G150" s="6"/>
    </row>
    <row r="151" spans="1:9">
      <c r="A151" s="154"/>
      <c r="B151" s="61" t="s">
        <v>71</v>
      </c>
      <c r="C151" s="6"/>
      <c r="D151" s="6"/>
      <c r="E151" s="6"/>
      <c r="F151" s="6"/>
      <c r="G151" s="6"/>
    </row>
    <row r="152" spans="1:9">
      <c r="A152" s="154"/>
      <c r="B152" s="61" t="s">
        <v>72</v>
      </c>
      <c r="C152" s="6"/>
      <c r="D152" s="6"/>
      <c r="E152" s="6"/>
      <c r="F152" s="6"/>
      <c r="G152" s="6"/>
    </row>
    <row r="153" spans="1:9">
      <c r="A153" s="154"/>
      <c r="B153" s="61" t="s">
        <v>73</v>
      </c>
      <c r="C153" s="6"/>
      <c r="D153" s="6"/>
      <c r="E153" s="6"/>
      <c r="F153" s="6"/>
      <c r="G153" s="6"/>
    </row>
    <row r="154" spans="1:9">
      <c r="A154" s="154"/>
      <c r="B154" s="15" t="s">
        <v>4</v>
      </c>
      <c r="C154" s="19">
        <f t="shared" ref="C154:G154" si="34">SUM(C150:C153)</f>
        <v>0</v>
      </c>
      <c r="D154" s="19">
        <f t="shared" si="34"/>
        <v>0</v>
      </c>
      <c r="E154" s="19">
        <f t="shared" si="34"/>
        <v>0</v>
      </c>
      <c r="F154" s="19">
        <f t="shared" si="34"/>
        <v>0</v>
      </c>
      <c r="G154" s="19">
        <f t="shared" si="34"/>
        <v>0</v>
      </c>
    </row>
    <row r="155" spans="1:9">
      <c r="A155" s="154"/>
      <c r="B155" s="16" t="s">
        <v>35</v>
      </c>
      <c r="C155" s="19">
        <f t="shared" ref="C155:G155" si="35">C148+C154</f>
        <v>0</v>
      </c>
      <c r="D155" s="19">
        <f t="shared" si="35"/>
        <v>0</v>
      </c>
      <c r="E155" s="19">
        <f t="shared" si="35"/>
        <v>0</v>
      </c>
      <c r="F155" s="19">
        <f t="shared" si="35"/>
        <v>0</v>
      </c>
      <c r="G155" s="19">
        <f t="shared" si="35"/>
        <v>0</v>
      </c>
    </row>
    <row r="156" spans="1:9" ht="15.75" customHeight="1">
      <c r="A156" s="148" t="s">
        <v>23</v>
      </c>
      <c r="B156" s="161" t="s">
        <v>51</v>
      </c>
      <c r="C156" s="187"/>
      <c r="D156" s="187"/>
      <c r="E156" s="187"/>
      <c r="F156" s="187"/>
      <c r="G156" s="187"/>
    </row>
    <row r="157" spans="1:9">
      <c r="A157" s="148"/>
      <c r="B157" s="65" t="s">
        <v>49</v>
      </c>
      <c r="C157" s="10"/>
      <c r="D157" s="10"/>
      <c r="E157" s="10"/>
      <c r="F157" s="10"/>
      <c r="G157" s="10"/>
    </row>
    <row r="158" spans="1:9">
      <c r="A158" s="148"/>
      <c r="B158" s="65" t="s">
        <v>71</v>
      </c>
      <c r="C158" s="10"/>
      <c r="D158" s="10"/>
      <c r="E158" s="10"/>
      <c r="F158" s="10"/>
      <c r="G158" s="10"/>
    </row>
    <row r="159" spans="1:9">
      <c r="A159" s="148"/>
      <c r="B159" s="65" t="s">
        <v>72</v>
      </c>
      <c r="C159" s="10"/>
      <c r="D159" s="10"/>
      <c r="E159" s="10"/>
      <c r="F159" s="10"/>
      <c r="G159" s="10"/>
    </row>
    <row r="160" spans="1:9">
      <c r="A160" s="148"/>
      <c r="B160" s="65" t="s">
        <v>73</v>
      </c>
      <c r="C160" s="10"/>
      <c r="D160" s="10"/>
      <c r="E160" s="10"/>
      <c r="F160" s="10"/>
      <c r="G160" s="10"/>
    </row>
    <row r="161" spans="1:16">
      <c r="A161" s="148"/>
      <c r="B161" s="17" t="s">
        <v>4</v>
      </c>
      <c r="C161" s="19">
        <f t="shared" ref="C161:G161" si="36">SUM(C157:C160)</f>
        <v>0</v>
      </c>
      <c r="D161" s="19">
        <f t="shared" si="36"/>
        <v>0</v>
      </c>
      <c r="E161" s="19">
        <f t="shared" si="36"/>
        <v>0</v>
      </c>
      <c r="F161" s="19">
        <f t="shared" si="36"/>
        <v>0</v>
      </c>
      <c r="G161" s="19">
        <f t="shared" si="36"/>
        <v>0</v>
      </c>
    </row>
    <row r="162" spans="1:16" ht="15.75">
      <c r="A162" s="148"/>
      <c r="B162" s="161" t="s">
        <v>60</v>
      </c>
      <c r="C162" s="187"/>
      <c r="D162" s="187"/>
      <c r="E162" s="187"/>
      <c r="F162" s="187"/>
      <c r="G162" s="187"/>
    </row>
    <row r="163" spans="1:16">
      <c r="A163" s="148"/>
      <c r="B163" s="65" t="s">
        <v>49</v>
      </c>
      <c r="C163" s="10"/>
      <c r="D163" s="10"/>
      <c r="E163" s="10"/>
      <c r="F163" s="10"/>
      <c r="G163" s="10"/>
    </row>
    <row r="164" spans="1:16">
      <c r="A164" s="148"/>
      <c r="B164" s="65" t="s">
        <v>71</v>
      </c>
      <c r="C164" s="10"/>
      <c r="D164" s="10"/>
      <c r="E164" s="10"/>
      <c r="F164" s="10"/>
      <c r="G164" s="10"/>
    </row>
    <row r="165" spans="1:16">
      <c r="A165" s="148"/>
      <c r="B165" s="65" t="s">
        <v>72</v>
      </c>
      <c r="C165" s="10"/>
      <c r="D165" s="10"/>
      <c r="E165" s="10"/>
      <c r="F165" s="10"/>
      <c r="G165" s="10"/>
    </row>
    <row r="166" spans="1:16">
      <c r="A166" s="148"/>
      <c r="B166" s="65" t="s">
        <v>73</v>
      </c>
      <c r="C166" s="10"/>
      <c r="D166" s="10"/>
      <c r="E166" s="10"/>
      <c r="F166" s="10"/>
      <c r="G166" s="10"/>
    </row>
    <row r="167" spans="1:16">
      <c r="A167" s="148"/>
      <c r="B167" s="36" t="s">
        <v>4</v>
      </c>
      <c r="C167" s="19">
        <f t="shared" ref="C167:G167" si="37">SUM(C163:C166)</f>
        <v>0</v>
      </c>
      <c r="D167" s="19">
        <f t="shared" si="37"/>
        <v>0</v>
      </c>
      <c r="E167" s="19">
        <f t="shared" si="37"/>
        <v>0</v>
      </c>
      <c r="F167" s="19">
        <f t="shared" si="37"/>
        <v>0</v>
      </c>
      <c r="G167" s="19">
        <f t="shared" si="37"/>
        <v>0</v>
      </c>
    </row>
    <row r="168" spans="1:16">
      <c r="A168" s="148"/>
      <c r="B168" s="37" t="s">
        <v>36</v>
      </c>
      <c r="C168" s="19">
        <f t="shared" ref="C168:G168" si="38">C161+C167</f>
        <v>0</v>
      </c>
      <c r="D168" s="19">
        <f t="shared" si="38"/>
        <v>0</v>
      </c>
      <c r="E168" s="19">
        <f t="shared" si="38"/>
        <v>0</v>
      </c>
      <c r="F168" s="19">
        <f t="shared" si="38"/>
        <v>0</v>
      </c>
      <c r="G168" s="19">
        <f t="shared" si="38"/>
        <v>0</v>
      </c>
    </row>
    <row r="169" spans="1:16" ht="19.5">
      <c r="A169" s="151" t="s">
        <v>43</v>
      </c>
      <c r="B169" s="151"/>
      <c r="C169" s="33">
        <f t="shared" ref="C169:G169" si="39">C142+C155+C168</f>
        <v>2</v>
      </c>
      <c r="D169" s="33">
        <f t="shared" si="39"/>
        <v>149</v>
      </c>
      <c r="E169" s="33">
        <f t="shared" si="39"/>
        <v>0</v>
      </c>
      <c r="F169" s="33">
        <f t="shared" si="39"/>
        <v>0</v>
      </c>
      <c r="G169" s="33">
        <f t="shared" si="39"/>
        <v>0</v>
      </c>
    </row>
    <row r="171" spans="1:16" ht="18.75" customHeight="1">
      <c r="A171" s="210" t="s">
        <v>61</v>
      </c>
      <c r="B171" s="216" t="s">
        <v>81</v>
      </c>
      <c r="C171" s="217"/>
      <c r="D171" s="217"/>
      <c r="E171" s="217"/>
      <c r="F171" s="217"/>
      <c r="G171" s="217"/>
    </row>
    <row r="172" spans="1:16" ht="18.75">
      <c r="A172" s="210"/>
      <c r="B172" s="81" t="s">
        <v>51</v>
      </c>
      <c r="C172" s="77">
        <v>15</v>
      </c>
      <c r="D172" s="77">
        <v>1184</v>
      </c>
      <c r="E172" s="77">
        <v>0</v>
      </c>
      <c r="F172" s="77">
        <v>0</v>
      </c>
      <c r="G172" s="77">
        <v>0</v>
      </c>
      <c r="O172" s="5"/>
      <c r="P172" s="5"/>
    </row>
    <row r="173" spans="1:16" ht="18.75">
      <c r="A173" s="210"/>
      <c r="B173" s="82" t="s">
        <v>69</v>
      </c>
      <c r="C173" s="77">
        <v>9</v>
      </c>
      <c r="D173" s="77">
        <v>115</v>
      </c>
      <c r="E173" s="77">
        <v>23</v>
      </c>
      <c r="F173" s="77">
        <v>24</v>
      </c>
      <c r="G173" s="77">
        <v>28</v>
      </c>
      <c r="O173" s="5"/>
      <c r="P173" s="5"/>
    </row>
    <row r="174" spans="1:16" ht="18.75">
      <c r="A174" s="210"/>
      <c r="B174" s="83" t="s">
        <v>70</v>
      </c>
      <c r="C174" s="84">
        <v>24</v>
      </c>
      <c r="D174" s="84">
        <v>1299</v>
      </c>
      <c r="E174" s="84">
        <v>23</v>
      </c>
      <c r="F174" s="84">
        <v>24</v>
      </c>
      <c r="G174" s="84">
        <v>28</v>
      </c>
      <c r="O174" s="5"/>
      <c r="P174" s="5"/>
    </row>
    <row r="175" spans="1:16">
      <c r="A175" s="210"/>
      <c r="B175" s="143" t="s">
        <v>68</v>
      </c>
      <c r="C175" s="144"/>
      <c r="D175" s="144"/>
      <c r="E175" s="144"/>
      <c r="F175" s="144"/>
      <c r="G175" s="144"/>
    </row>
    <row r="176" spans="1:16">
      <c r="A176" s="210"/>
      <c r="B176" s="31" t="s">
        <v>49</v>
      </c>
      <c r="C176" s="57">
        <v>2</v>
      </c>
      <c r="D176" s="59"/>
      <c r="E176" s="59"/>
      <c r="F176" s="59"/>
      <c r="G176" s="59"/>
    </row>
    <row r="177" spans="1:7" ht="15.75">
      <c r="A177" s="210"/>
      <c r="B177" s="12" t="s">
        <v>71</v>
      </c>
      <c r="C177" s="57">
        <v>1</v>
      </c>
      <c r="D177" s="59"/>
      <c r="E177" s="59"/>
      <c r="F177" s="59"/>
      <c r="G177" s="59"/>
    </row>
    <row r="178" spans="1:7" ht="15.75">
      <c r="A178" s="210"/>
      <c r="B178" s="13" t="s">
        <v>72</v>
      </c>
      <c r="C178" s="57">
        <v>4</v>
      </c>
      <c r="D178" s="59"/>
      <c r="E178" s="59"/>
      <c r="F178" s="59"/>
      <c r="G178" s="59"/>
    </row>
    <row r="179" spans="1:7" ht="15.75">
      <c r="A179" s="210"/>
      <c r="B179" s="12" t="s">
        <v>73</v>
      </c>
      <c r="C179" s="57">
        <v>1</v>
      </c>
      <c r="D179" s="72"/>
      <c r="E179" s="72"/>
      <c r="F179" s="72"/>
      <c r="G179" s="72"/>
    </row>
  </sheetData>
  <mergeCells count="51">
    <mergeCell ref="B107:G107"/>
    <mergeCell ref="A101:A113"/>
    <mergeCell ref="B48:G48"/>
    <mergeCell ref="B54:G54"/>
    <mergeCell ref="B74:G74"/>
    <mergeCell ref="A61:A66"/>
    <mergeCell ref="A67:A73"/>
    <mergeCell ref="B80:G80"/>
    <mergeCell ref="A87:B87"/>
    <mergeCell ref="B88:G88"/>
    <mergeCell ref="B94:G94"/>
    <mergeCell ref="A88:A100"/>
    <mergeCell ref="B171:G171"/>
    <mergeCell ref="B149:G149"/>
    <mergeCell ref="B162:G162"/>
    <mergeCell ref="B114:G114"/>
    <mergeCell ref="B120:G120"/>
    <mergeCell ref="A127:B127"/>
    <mergeCell ref="A114:A126"/>
    <mergeCell ref="B136:G136"/>
    <mergeCell ref="B143:G143"/>
    <mergeCell ref="A143:A155"/>
    <mergeCell ref="A128:A133"/>
    <mergeCell ref="A136:A142"/>
    <mergeCell ref="A34:A46"/>
    <mergeCell ref="A1:G2"/>
    <mergeCell ref="B5:G5"/>
    <mergeCell ref="B11:G11"/>
    <mergeCell ref="A3:A4"/>
    <mergeCell ref="A5:A17"/>
    <mergeCell ref="B18:G18"/>
    <mergeCell ref="B24:G24"/>
    <mergeCell ref="B3:B4"/>
    <mergeCell ref="C3:C4"/>
    <mergeCell ref="D3:D4"/>
    <mergeCell ref="E3:G3"/>
    <mergeCell ref="B175:G175"/>
    <mergeCell ref="A171:A179"/>
    <mergeCell ref="A74:A86"/>
    <mergeCell ref="B101:G101"/>
    <mergeCell ref="B128:G128"/>
    <mergeCell ref="B156:G156"/>
    <mergeCell ref="A169:B169"/>
    <mergeCell ref="A156:A168"/>
    <mergeCell ref="A48:A60"/>
    <mergeCell ref="B61:G61"/>
    <mergeCell ref="B67:G67"/>
    <mergeCell ref="A18:A30"/>
    <mergeCell ref="B34:G34"/>
    <mergeCell ref="B40:G40"/>
    <mergeCell ref="A47:B47"/>
  </mergeCells>
  <pageMargins left="0.31496062992125984" right="0.11811023622047245" top="0.74803149606299213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 В О Д Н Ы Й   О Т Ч Е Т</vt:lpstr>
      <vt:lpstr>СПОРТШКОЛА № 1</vt:lpstr>
      <vt:lpstr>СПОРТШКОЛА № 2</vt:lpstr>
      <vt:lpstr>СПОРТШКОЛА "Олимп"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2019-11-15T02:56:20Z</dcterms:modified>
</cp:coreProperties>
</file>